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05_市町村係\90 公営企業（公営企業債含む）\R7\02_照会\080129【依頼：26（金）〆】公営企業に係る経営比較分析表（令和６年度決算）の分析・公表について\R8.03.04 15時〆本庁確認事項\02 市町村あて\"/>
    </mc:Choice>
  </mc:AlternateContent>
  <xr:revisionPtr revIDLastSave="0" documentId="13_ncr:1_{B485D184-3252-4607-9E4E-727C3AF814EB}" xr6:coauthVersionLast="47" xr6:coauthVersionMax="47" xr10:uidLastSave="{00000000-0000-0000-0000-000000000000}"/>
  <workbookProtection workbookAlgorithmName="SHA-512" workbookHashValue="sBC8+hpcYMPnntXHsKtZE1oFphJ1I44vaC37/mpw9DKdgl56qRdjH8kwtLqWwyoROSRX4G8RVwUdfxlVynmFBg==" workbookSaltValue="fNYiyKwQ3HMnN08vWAc9kg==" workbookSpinCount="100000" lockStructure="1"/>
  <bookViews>
    <workbookView xWindow="28680" yWindow="75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AD8" i="4"/>
  <c r="P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<sst xmlns="http://schemas.openxmlformats.org/spreadsheetml/2006/main" count="228" uniqueCount="114">
  <si>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</si>
  <si>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</si>
  <si>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</si>
  <si>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</si>
  <si>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</si>
  <si>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</si>
  <si>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</si>
  <si>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</si>
  <si>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</si>
  <si>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</si>
  <si>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</si>
  <si>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</si>
  <si>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</si>
  <si>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</si>
  <si>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</si>
  <si>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</si>
  <si>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</si>
  <si>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</si>
  <si>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</si>
  <si>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</si>
  <si>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</si>
  <si>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</si>
  <si>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</si>
  <si>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</si>
  <si>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</si>
  <si>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</si>
  <si>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</si>
  <si>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</si>
  <si>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</si>
  <si>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</si>
  <si>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</si>
  <si>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</si>
  <si>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</si>
  <si>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</si>
  <si>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</si>
  <si>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</si>
  <si>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</si>
  <si>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</si>
  <si>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</si>
  <si>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</si>
  <si>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</si>
  <si>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</si>
  <si>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</si>
  <si>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</si>
  <si>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</si>
  <si>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</si>
  <si>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</si>
  <si>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</si>
  <si>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</si>
  <si>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</si>
  <si>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</si>
  <si>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</si>
  <si>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</si>
  <si>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</si>
  <si>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</si>
  <si>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</si>
  <si>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</si>
  <si>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</si>
  <si>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</si>
  <si>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</si>
  <si>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</si>
  <si>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</si>
  <si>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</si>
  <si>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</si>
  <si>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</si>
  <si>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</si>
  <si>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</si>
  <si>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</si>
  <si>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</si>
  <si>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</si>
  <si>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</si>
  <si>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</si>
  <si>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</si>
  <si>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</si>
  <si>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</si>
  <si>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</si>
  <si>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</si>
  <si>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</si>
  <si>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</si>
  <si>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</si>
  <si>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</si>
  <si>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</si>
  <si>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</si>
  <si>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</si>
  <si>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</si>
  <si>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</si>
  <si>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</si>
  <si>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</si>
  <si>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</si>
  <si>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</si>
  <si>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</si>
  <si>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</si>
  <si>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</si>
  <si>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増毛町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</si>
  <si>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</si>
  <si>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</si>
  <si>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</si>
  <si>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</si>
  <si>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</si>
  <si>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</si>
  <si>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</si>
  <si>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</si>
  <si>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</si>
  <si>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</si>
  <si>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</si>
  <si>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</si>
  <si>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</si>
  <si>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</si>
  <si>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</si>
  <si>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</si>
  <si>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</si>
  <si>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財政状況の悪化から更新事業を抑制しているため、施設の老朽化が年々進行している。法定耐用年数を超えた管路等については年々増加しており、令和５年度以降、管路経年化率が高い簡易水道事業と会計を統一したことにより大幅に上昇している。　　　　　　　　　　　　　　　</t>
    <rPh sb="67" eb="69">
      <t>レイワ</t>
    </rPh>
    <rPh sb="70" eb="72">
      <t>ネンド</t>
    </rPh>
    <rPh sb="72" eb="74">
      <t>イコウ</t>
    </rPh>
    <rPh sb="75" eb="77">
      <t>カンロ</t>
    </rPh>
    <rPh sb="77" eb="80">
      <t>ケイネンカ</t>
    </rPh>
    <rPh sb="80" eb="81">
      <t>リツ</t>
    </rPh>
    <rPh sb="82" eb="83">
      <t>タカ</t>
    </rPh>
    <rPh sb="84" eb="90">
      <t>カンイスイドウジギョウ</t>
    </rPh>
    <rPh sb="91" eb="93">
      <t>カイケイ</t>
    </rPh>
    <rPh sb="94" eb="96">
      <t>トウイツ</t>
    </rPh>
    <rPh sb="103" eb="105">
      <t>オオハバ</t>
    </rPh>
    <rPh sb="106" eb="108">
      <t>ジョウショウ</t>
    </rPh>
    <phoneticPr fontId="4"/>
  </si>
  <si>
    <t>　経常収支比率は平成９年度から１００％超を維持しており、累積欠損比率は発生していない。流動比率については、令和５年度から水道事業と簡易水道事業の会計を統一したことから大幅に上昇した。企業債残高は財政状況の悪化により、減少傾向にあるが給水収益も人口減少により大きく減少しているため企業債残高対給水収益比率も減少に転じている。料金回収率については100%を上回っている。給水原価については物価上昇、労務費の増加により上昇傾向にある。施設利用率は人口減少による給水量の減少から年々低下している。</t>
    <rPh sb="1" eb="3">
      <t>ケイジョウ</t>
    </rPh>
    <rPh sb="3" eb="5">
      <t>シュウシ</t>
    </rPh>
    <rPh sb="5" eb="7">
      <t>ヒリツ</t>
    </rPh>
    <rPh sb="8" eb="10">
      <t>ヘイセイ</t>
    </rPh>
    <rPh sb="11" eb="13">
      <t>ネンド</t>
    </rPh>
    <rPh sb="19" eb="20">
      <t>チョウ</t>
    </rPh>
    <rPh sb="21" eb="23">
      <t>イジ</t>
    </rPh>
    <rPh sb="28" eb="30">
      <t>ルイセキ</t>
    </rPh>
    <rPh sb="30" eb="32">
      <t>ケッソン</t>
    </rPh>
    <rPh sb="32" eb="34">
      <t>ヒリツ</t>
    </rPh>
    <rPh sb="35" eb="37">
      <t>ハッセイ</t>
    </rPh>
    <rPh sb="43" eb="45">
      <t>リュウドウ</t>
    </rPh>
    <rPh sb="45" eb="47">
      <t>ヒリツ</t>
    </rPh>
    <rPh sb="53" eb="55">
      <t>レイワ</t>
    </rPh>
    <rPh sb="56" eb="58">
      <t>ネンド</t>
    </rPh>
    <rPh sb="60" eb="64">
      <t>スイドウジギョウ</t>
    </rPh>
    <rPh sb="65" eb="71">
      <t>カンイスイドウジギョウ</t>
    </rPh>
    <rPh sb="72" eb="74">
      <t>カイケイ</t>
    </rPh>
    <rPh sb="75" eb="77">
      <t>トウイツ</t>
    </rPh>
    <rPh sb="83" eb="85">
      <t>オオハバ</t>
    </rPh>
    <rPh sb="86" eb="88">
      <t>ジョウショウ</t>
    </rPh>
    <rPh sb="91" eb="94">
      <t>キギョウサイ</t>
    </rPh>
    <rPh sb="94" eb="96">
      <t>ザンダカ</t>
    </rPh>
    <rPh sb="97" eb="99">
      <t>ザイセイ</t>
    </rPh>
    <rPh sb="99" eb="101">
      <t>ジョウキョウ</t>
    </rPh>
    <rPh sb="102" eb="104">
      <t>アッカ</t>
    </rPh>
    <rPh sb="108" eb="110">
      <t>ゲンショウ</t>
    </rPh>
    <rPh sb="110" eb="112">
      <t>ケイコウ</t>
    </rPh>
    <rPh sb="116" eb="118">
      <t>キュウスイ</t>
    </rPh>
    <rPh sb="118" eb="120">
      <t>シュウエキ</t>
    </rPh>
    <rPh sb="121" eb="123">
      <t>ジンコウ</t>
    </rPh>
    <rPh sb="123" eb="125">
      <t>ゲンショウ</t>
    </rPh>
    <rPh sb="128" eb="129">
      <t>オオ</t>
    </rPh>
    <rPh sb="131" eb="133">
      <t>ゲンショウ</t>
    </rPh>
    <rPh sb="139" eb="142">
      <t>キギョウサイ</t>
    </rPh>
    <rPh sb="142" eb="144">
      <t>ザンダカ</t>
    </rPh>
    <rPh sb="144" eb="145">
      <t>タイ</t>
    </rPh>
    <rPh sb="145" eb="147">
      <t>キュウスイ</t>
    </rPh>
    <rPh sb="147" eb="149">
      <t>シュウエキ</t>
    </rPh>
    <rPh sb="149" eb="151">
      <t>ヒリツ</t>
    </rPh>
    <rPh sb="152" eb="154">
      <t>ゲンショウ</t>
    </rPh>
    <rPh sb="155" eb="156">
      <t>テン</t>
    </rPh>
    <rPh sb="176" eb="178">
      <t>ウワマワ</t>
    </rPh>
    <rPh sb="183" eb="185">
      <t>キュウスイ</t>
    </rPh>
    <rPh sb="185" eb="187">
      <t>ゲンカ</t>
    </rPh>
    <rPh sb="192" eb="194">
      <t>ブッカ</t>
    </rPh>
    <rPh sb="194" eb="196">
      <t>ジョウショウ</t>
    </rPh>
    <rPh sb="197" eb="200">
      <t>ロウムヒ</t>
    </rPh>
    <rPh sb="201" eb="203">
      <t>ゾウカ</t>
    </rPh>
    <rPh sb="206" eb="208">
      <t>ジョウショウ</t>
    </rPh>
    <rPh sb="208" eb="210">
      <t>ケイコウ</t>
    </rPh>
    <rPh sb="214" eb="216">
      <t>シセツ</t>
    </rPh>
    <rPh sb="216" eb="219">
      <t>リヨウリツ</t>
    </rPh>
    <rPh sb="220" eb="222">
      <t>ジンコウ</t>
    </rPh>
    <rPh sb="222" eb="224">
      <t>ゲンショウ</t>
    </rPh>
    <rPh sb="227" eb="230">
      <t>キュウスイリョウ</t>
    </rPh>
    <rPh sb="231" eb="233">
      <t>ゲンショウ</t>
    </rPh>
    <rPh sb="235" eb="237">
      <t>ネンネン</t>
    </rPh>
    <rPh sb="237" eb="239">
      <t>テイカ</t>
    </rPh>
    <phoneticPr fontId="4"/>
  </si>
  <si>
    <t>令和５年度から水道事業と簡易水道事業の会計を統一したことにより、簡易水道事業の純損失が水道事業に吸収されたが、今後人口減少により給水収益がさらに減少していくことが予想されるため経営安定化のため料金改定を検討する必要がある。また、給水人口が3,586人となっていることから水道事業について簡易水道事業への認可変更も検討する必要がある。</t>
    <rPh sb="0" eb="2">
      <t>レイワ</t>
    </rPh>
    <rPh sb="3" eb="5">
      <t>ネンド</t>
    </rPh>
    <rPh sb="7" eb="11">
      <t>スイドウジギョウ</t>
    </rPh>
    <rPh sb="12" eb="18">
      <t>カンイスイドウジギョウ</t>
    </rPh>
    <rPh sb="19" eb="21">
      <t>カイケイ</t>
    </rPh>
    <rPh sb="22" eb="24">
      <t>トウイツ</t>
    </rPh>
    <rPh sb="32" eb="38">
      <t>カンイスイドウジギョウ</t>
    </rPh>
    <rPh sb="39" eb="42">
      <t>ジュンソンシツ</t>
    </rPh>
    <rPh sb="43" eb="47">
      <t>スイドウジギョウ</t>
    </rPh>
    <rPh sb="48" eb="50">
      <t>キュウシュウ</t>
    </rPh>
    <rPh sb="55" eb="57">
      <t>コンゴ</t>
    </rPh>
    <rPh sb="57" eb="59">
      <t>ジンコウ</t>
    </rPh>
    <rPh sb="59" eb="61">
      <t>ゲンショウ</t>
    </rPh>
    <rPh sb="64" eb="66">
      <t>キュウスイ</t>
    </rPh>
    <rPh sb="66" eb="68">
      <t>シュウエキ</t>
    </rPh>
    <rPh sb="72" eb="74">
      <t>ゲンショウ</t>
    </rPh>
    <rPh sb="81" eb="83">
      <t>ヨソウ</t>
    </rPh>
    <rPh sb="88" eb="90">
      <t>ケイエイ</t>
    </rPh>
    <rPh sb="90" eb="93">
      <t>アンテイカ</t>
    </rPh>
    <rPh sb="96" eb="98">
      <t>リョウキン</t>
    </rPh>
    <rPh sb="98" eb="100">
      <t>カイテイ</t>
    </rPh>
    <rPh sb="101" eb="103">
      <t>ケントウ</t>
    </rPh>
    <rPh sb="105" eb="107">
      <t>ヒツヨウ</t>
    </rPh>
    <rPh sb="114" eb="116">
      <t>キュウスイ</t>
    </rPh>
    <rPh sb="116" eb="118">
      <t>ジンコウ</t>
    </rPh>
    <rPh sb="135" eb="139">
      <t>スイドウジギョウ</t>
    </rPh>
    <rPh sb="143" eb="149">
      <t>カンイスイドウジギョウ</t>
    </rPh>
    <rPh sb="151" eb="153">
      <t>ニンカ</t>
    </rPh>
    <rPh sb="153" eb="155">
      <t>ヘンコウ</t>
    </rPh>
    <rPh sb="156" eb="158">
      <t>ケントウ</t>
    </rPh>
    <rPh sb="160" eb="1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</si>
</sst>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quot;-&quot;">
                  <c:v>0.25</c:v>
                </c:pt>
              </c:numCache>
            </c:numRef>
          </c:val>
          <c:extLst>
            <c:ext xmlns:c16="http://schemas.microsoft.com/office/drawing/2014/chart" uri="{C3380CC4-5D6E-409C-BE32-E72D297353CC}">
              <c16:uniqueId val="{00000000-45A6-45FB-8006-96D15CF3F79C}"/>
            </c:ext>
          </c:extLst>
        </c:ser>
        <c:dLbls>
          <c:showLegendKey val="0"/>
          <c:showVal val="0"/>
          <c:showCatName val="0"/>
          <c:showSerName val="0"/>
          <c:showPercent val="0"/>
          <c:showBubbleSize val="0"/>
        </c:dLbls>
        <c:gapWidth val="150"/>
        <c:axId val="408568056"/>
        <c:axId val="408566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45A6-45FB-8006-96D15CF3F79C}"/>
            </c:ext>
          </c:extLst>
        </c:ser>
        <c:dLbls>
          <c:showLegendKey val="0"/>
          <c:showVal val="0"/>
          <c:showCatName val="0"/>
          <c:showSerName val="0"/>
          <c:showPercent val="0"/>
          <c:showBubbleSize val="0"/>
        </c:dLbls>
        <c:marker val="1"/>
        <c:smooth val="0"/>
        <c:axId val="408568056"/>
        <c:axId val="408566488"/>
      </c:lineChart>
      <c:dateAx>
        <c:axId val="408568056"/>
        <c:scaling>
          <c:orientation val="minMax"/>
        </c:scaling>
        <c:delete val="1"/>
        <c:axPos val="b"/>
        <c:numFmt formatCode="&quot;R&quot;yy" sourceLinked="1"/>
        <c:majorTickMark val="none"/>
        <c:minorTickMark val="none"/>
        <c:tickLblPos val="none"/>
        <c:crossAx val="408566488"/>
        <c:crosses val="autoZero"/>
        <c:auto val="1"/>
        <c:lblOffset val="100"/>
        <c:baseTimeUnit val="years"/>
      </c:dateAx>
      <c:valAx>
        <c:axId val="40856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56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39.630000000000003</c:v>
                </c:pt>
                <c:pt idx="1">
                  <c:v>35.29</c:v>
                </c:pt>
                <c:pt idx="2">
                  <c:v>34.33</c:v>
                </c:pt>
                <c:pt idx="3">
                  <c:v>32.32</c:v>
                </c:pt>
                <c:pt idx="4">
                  <c:v>30.94</c:v>
                </c:pt>
              </c:numCache>
            </c:numRef>
          </c:val>
          <c:extLst>
            <c:ext xmlns:c16="http://schemas.microsoft.com/office/drawing/2014/chart" uri="{C3380CC4-5D6E-409C-BE32-E72D297353CC}">
              <c16:uniqueId val="{00000000-6BDD-4F69-988A-5B10BFF893B3}"/>
            </c:ext>
          </c:extLst>
        </c:ser>
        <c:dLbls>
          <c:showLegendKey val="0"/>
          <c:showVal val="0"/>
          <c:showCatName val="0"/>
          <c:showSerName val="0"/>
          <c:showPercent val="0"/>
          <c:showBubbleSize val="0"/>
        </c:dLbls>
        <c:gapWidth val="150"/>
        <c:axId val="463167416"/>
        <c:axId val="46316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6BDD-4F69-988A-5B10BFF893B3}"/>
            </c:ext>
          </c:extLst>
        </c:ser>
        <c:dLbls>
          <c:showLegendKey val="0"/>
          <c:showVal val="0"/>
          <c:showCatName val="0"/>
          <c:showSerName val="0"/>
          <c:showPercent val="0"/>
          <c:showBubbleSize val="0"/>
        </c:dLbls>
        <c:marker val="1"/>
        <c:smooth val="0"/>
        <c:axId val="463167416"/>
        <c:axId val="463161536"/>
      </c:lineChart>
      <c:dateAx>
        <c:axId val="463167416"/>
        <c:scaling>
          <c:orientation val="minMax"/>
        </c:scaling>
        <c:delete val="1"/>
        <c:axPos val="b"/>
        <c:numFmt formatCode="&quot;R&quot;yy" sourceLinked="1"/>
        <c:majorTickMark val="none"/>
        <c:minorTickMark val="none"/>
        <c:tickLblPos val="none"/>
        <c:crossAx val="463161536"/>
        <c:crosses val="autoZero"/>
        <c:auto val="1"/>
        <c:lblOffset val="100"/>
        <c:baseTimeUnit val="years"/>
      </c:dateAx>
      <c:valAx>
        <c:axId val="46316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16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77.08</c:v>
                </c:pt>
                <c:pt idx="1">
                  <c:v>83.54</c:v>
                </c:pt>
                <c:pt idx="2">
                  <c:v>81.349999999999994</c:v>
                </c:pt>
                <c:pt idx="3">
                  <c:v>78.819999999999993</c:v>
                </c:pt>
                <c:pt idx="4">
                  <c:v>80.67</c:v>
                </c:pt>
              </c:numCache>
            </c:numRef>
          </c:val>
          <c:extLst>
            <c:ext xmlns:c16="http://schemas.microsoft.com/office/drawing/2014/chart" uri="{C3380CC4-5D6E-409C-BE32-E72D297353CC}">
              <c16:uniqueId val="{00000000-345B-4148-AA15-40E2544C560F}"/>
            </c:ext>
          </c:extLst>
        </c:ser>
        <c:dLbls>
          <c:showLegendKey val="0"/>
          <c:showVal val="0"/>
          <c:showCatName val="0"/>
          <c:showSerName val="0"/>
          <c:showPercent val="0"/>
          <c:showBubbleSize val="0"/>
        </c:dLbls>
        <c:gapWidth val="150"/>
        <c:axId val="463158008"/>
        <c:axId val="463165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345B-4148-AA15-40E2544C560F}"/>
            </c:ext>
          </c:extLst>
        </c:ser>
        <c:dLbls>
          <c:showLegendKey val="0"/>
          <c:showVal val="0"/>
          <c:showCatName val="0"/>
          <c:showSerName val="0"/>
          <c:showPercent val="0"/>
          <c:showBubbleSize val="0"/>
        </c:dLbls>
        <c:marker val="1"/>
        <c:smooth val="0"/>
        <c:axId val="463158008"/>
        <c:axId val="463165064"/>
      </c:lineChart>
      <c:dateAx>
        <c:axId val="463158008"/>
        <c:scaling>
          <c:orientation val="minMax"/>
        </c:scaling>
        <c:delete val="1"/>
        <c:axPos val="b"/>
        <c:numFmt formatCode="&quot;R&quot;yy" sourceLinked="1"/>
        <c:majorTickMark val="none"/>
        <c:minorTickMark val="none"/>
        <c:tickLblPos val="none"/>
        <c:crossAx val="463165064"/>
        <c:crosses val="autoZero"/>
        <c:auto val="1"/>
        <c:lblOffset val="100"/>
        <c:baseTimeUnit val="years"/>
      </c:dateAx>
      <c:valAx>
        <c:axId val="46316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15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108.02</c:v>
                </c:pt>
                <c:pt idx="1">
                  <c:v>109.63</c:v>
                </c:pt>
                <c:pt idx="2">
                  <c:v>109.48</c:v>
                </c:pt>
                <c:pt idx="3">
                  <c:v>108.45</c:v>
                </c:pt>
                <c:pt idx="4">
                  <c:v>104.34</c:v>
                </c:pt>
              </c:numCache>
            </c:numRef>
          </c:val>
          <c:extLst>
            <c:ext xmlns:c16="http://schemas.microsoft.com/office/drawing/2014/chart" uri="{C3380CC4-5D6E-409C-BE32-E72D297353CC}">
              <c16:uniqueId val="{00000000-8824-4681-B5E6-0E5809399516}"/>
            </c:ext>
          </c:extLst>
        </c:ser>
        <c:dLbls>
          <c:showLegendKey val="0"/>
          <c:showVal val="0"/>
          <c:showCatName val="0"/>
          <c:showSerName val="0"/>
          <c:showPercent val="0"/>
          <c:showBubbleSize val="0"/>
        </c:dLbls>
        <c:gapWidth val="150"/>
        <c:axId val="408568448"/>
        <c:axId val="40856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8824-4681-B5E6-0E5809399516}"/>
            </c:ext>
          </c:extLst>
        </c:ser>
        <c:dLbls>
          <c:showLegendKey val="0"/>
          <c:showVal val="0"/>
          <c:showCatName val="0"/>
          <c:showSerName val="0"/>
          <c:showPercent val="0"/>
          <c:showBubbleSize val="0"/>
        </c:dLbls>
        <c:marker val="1"/>
        <c:smooth val="0"/>
        <c:axId val="408568448"/>
        <c:axId val="408568840"/>
      </c:lineChart>
      <c:dateAx>
        <c:axId val="408568448"/>
        <c:scaling>
          <c:orientation val="minMax"/>
        </c:scaling>
        <c:delete val="1"/>
        <c:axPos val="b"/>
        <c:numFmt formatCode="&quot;R&quot;yy" sourceLinked="1"/>
        <c:majorTickMark val="none"/>
        <c:minorTickMark val="none"/>
        <c:tickLblPos val="none"/>
        <c:crossAx val="408568840"/>
        <c:crosses val="autoZero"/>
        <c:auto val="1"/>
        <c:lblOffset val="100"/>
        <c:baseTimeUnit val="years"/>
      </c:dateAx>
      <c:valAx>
        <c:axId val="408568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85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62.37</c:v>
                </c:pt>
                <c:pt idx="1">
                  <c:v>64.22</c:v>
                </c:pt>
                <c:pt idx="2">
                  <c:v>65.66</c:v>
                </c:pt>
                <c:pt idx="3">
                  <c:v>66.61</c:v>
                </c:pt>
                <c:pt idx="4">
                  <c:v>67.680000000000007</c:v>
                </c:pt>
              </c:numCache>
            </c:numRef>
          </c:val>
          <c:extLst>
            <c:ext xmlns:c16="http://schemas.microsoft.com/office/drawing/2014/chart" uri="{C3380CC4-5D6E-409C-BE32-E72D297353CC}">
              <c16:uniqueId val="{00000000-802A-4CCA-B02F-E6645D303824}"/>
            </c:ext>
          </c:extLst>
        </c:ser>
        <c:dLbls>
          <c:showLegendKey val="0"/>
          <c:showVal val="0"/>
          <c:showCatName val="0"/>
          <c:showSerName val="0"/>
          <c:showPercent val="0"/>
          <c:showBubbleSize val="0"/>
        </c:dLbls>
        <c:gapWidth val="150"/>
        <c:axId val="405584392"/>
        <c:axId val="40558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802A-4CCA-B02F-E6645D303824}"/>
            </c:ext>
          </c:extLst>
        </c:ser>
        <c:dLbls>
          <c:showLegendKey val="0"/>
          <c:showVal val="0"/>
          <c:showCatName val="0"/>
          <c:showSerName val="0"/>
          <c:showPercent val="0"/>
          <c:showBubbleSize val="0"/>
        </c:dLbls>
        <c:marker val="1"/>
        <c:smooth val="0"/>
        <c:axId val="405584392"/>
        <c:axId val="405584784"/>
      </c:lineChart>
      <c:dateAx>
        <c:axId val="405584392"/>
        <c:scaling>
          <c:orientation val="minMax"/>
        </c:scaling>
        <c:delete val="1"/>
        <c:axPos val="b"/>
        <c:numFmt formatCode="&quot;R&quot;yy" sourceLinked="1"/>
        <c:majorTickMark val="none"/>
        <c:minorTickMark val="none"/>
        <c:tickLblPos val="none"/>
        <c:crossAx val="405584784"/>
        <c:crosses val="autoZero"/>
        <c:auto val="1"/>
        <c:lblOffset val="100"/>
        <c:baseTimeUnit val="years"/>
      </c:dateAx>
      <c:valAx>
        <c:axId val="40558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58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11.36</c:v>
                </c:pt>
                <c:pt idx="1">
                  <c:v>11.32</c:v>
                </c:pt>
                <c:pt idx="2">
                  <c:v>11.32</c:v>
                </c:pt>
                <c:pt idx="3">
                  <c:v>17.2</c:v>
                </c:pt>
                <c:pt idx="4">
                  <c:v>17.16</c:v>
                </c:pt>
              </c:numCache>
            </c:numRef>
          </c:val>
          <c:extLst>
            <c:ext xmlns:c16="http://schemas.microsoft.com/office/drawing/2014/chart" uri="{C3380CC4-5D6E-409C-BE32-E72D297353CC}">
              <c16:uniqueId val="{00000000-3BB7-4461-AC64-6AB817CCD802}"/>
            </c:ext>
          </c:extLst>
        </c:ser>
        <c:dLbls>
          <c:showLegendKey val="0"/>
          <c:showVal val="0"/>
          <c:showCatName val="0"/>
          <c:showSerName val="0"/>
          <c:showPercent val="0"/>
          <c:showBubbleSize val="0"/>
        </c:dLbls>
        <c:gapWidth val="150"/>
        <c:axId val="467398984"/>
        <c:axId val="46740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3BB7-4461-AC64-6AB817CCD802}"/>
            </c:ext>
          </c:extLst>
        </c:ser>
        <c:dLbls>
          <c:showLegendKey val="0"/>
          <c:showVal val="0"/>
          <c:showCatName val="0"/>
          <c:showSerName val="0"/>
          <c:showPercent val="0"/>
          <c:showBubbleSize val="0"/>
        </c:dLbls>
        <c:marker val="1"/>
        <c:smooth val="0"/>
        <c:axId val="467398984"/>
        <c:axId val="467402120"/>
      </c:lineChart>
      <c:dateAx>
        <c:axId val="467398984"/>
        <c:scaling>
          <c:orientation val="minMax"/>
        </c:scaling>
        <c:delete val="1"/>
        <c:axPos val="b"/>
        <c:numFmt formatCode="&quot;R&quot;yy" sourceLinked="1"/>
        <c:majorTickMark val="none"/>
        <c:minorTickMark val="none"/>
        <c:tickLblPos val="none"/>
        <c:crossAx val="467402120"/>
        <c:crosses val="autoZero"/>
        <c:auto val="1"/>
        <c:lblOffset val="100"/>
        <c:baseTimeUnit val="years"/>
      </c:dateAx>
      <c:valAx>
        <c:axId val="46740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39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01-40C4-B702-4D1CD70B3966}"/>
            </c:ext>
          </c:extLst>
        </c:ser>
        <c:dLbls>
          <c:showLegendKey val="0"/>
          <c:showVal val="0"/>
          <c:showCatName val="0"/>
          <c:showSerName val="0"/>
          <c:showPercent val="0"/>
          <c:showBubbleSize val="0"/>
        </c:dLbls>
        <c:gapWidth val="150"/>
        <c:axId val="467396240"/>
        <c:axId val="467400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FE01-40C4-B702-4D1CD70B3966}"/>
            </c:ext>
          </c:extLst>
        </c:ser>
        <c:dLbls>
          <c:showLegendKey val="0"/>
          <c:showVal val="0"/>
          <c:showCatName val="0"/>
          <c:showSerName val="0"/>
          <c:showPercent val="0"/>
          <c:showBubbleSize val="0"/>
        </c:dLbls>
        <c:marker val="1"/>
        <c:smooth val="0"/>
        <c:axId val="467396240"/>
        <c:axId val="467400552"/>
      </c:lineChart>
      <c:dateAx>
        <c:axId val="467396240"/>
        <c:scaling>
          <c:orientation val="minMax"/>
        </c:scaling>
        <c:delete val="1"/>
        <c:axPos val="b"/>
        <c:numFmt formatCode="&quot;R&quot;yy" sourceLinked="1"/>
        <c:majorTickMark val="none"/>
        <c:minorTickMark val="none"/>
        <c:tickLblPos val="none"/>
        <c:crossAx val="467400552"/>
        <c:crosses val="autoZero"/>
        <c:auto val="1"/>
        <c:lblOffset val="100"/>
        <c:baseTimeUnit val="years"/>
      </c:dateAx>
      <c:valAx>
        <c:axId val="467400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739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85.46</c:v>
                </c:pt>
                <c:pt idx="1">
                  <c:v>91.22</c:v>
                </c:pt>
                <c:pt idx="2">
                  <c:v>112.34</c:v>
                </c:pt>
                <c:pt idx="3">
                  <c:v>191.43</c:v>
                </c:pt>
                <c:pt idx="4">
                  <c:v>214.3</c:v>
                </c:pt>
              </c:numCache>
            </c:numRef>
          </c:val>
          <c:extLst>
            <c:ext xmlns:c16="http://schemas.microsoft.com/office/drawing/2014/chart" uri="{C3380CC4-5D6E-409C-BE32-E72D297353CC}">
              <c16:uniqueId val="{00000000-5974-48B6-BFAD-EAAF674712A3}"/>
            </c:ext>
          </c:extLst>
        </c:ser>
        <c:dLbls>
          <c:showLegendKey val="0"/>
          <c:showVal val="0"/>
          <c:showCatName val="0"/>
          <c:showSerName val="0"/>
          <c:showPercent val="0"/>
          <c:showBubbleSize val="0"/>
        </c:dLbls>
        <c:gapWidth val="150"/>
        <c:axId val="467398200"/>
        <c:axId val="467395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5974-48B6-BFAD-EAAF674712A3}"/>
            </c:ext>
          </c:extLst>
        </c:ser>
        <c:dLbls>
          <c:showLegendKey val="0"/>
          <c:showVal val="0"/>
          <c:showCatName val="0"/>
          <c:showSerName val="0"/>
          <c:showPercent val="0"/>
          <c:showBubbleSize val="0"/>
        </c:dLbls>
        <c:marker val="1"/>
        <c:smooth val="0"/>
        <c:axId val="467398200"/>
        <c:axId val="467395064"/>
      </c:lineChart>
      <c:dateAx>
        <c:axId val="467398200"/>
        <c:scaling>
          <c:orientation val="minMax"/>
        </c:scaling>
        <c:delete val="1"/>
        <c:axPos val="b"/>
        <c:numFmt formatCode="&quot;R&quot;yy" sourceLinked="1"/>
        <c:majorTickMark val="none"/>
        <c:minorTickMark val="none"/>
        <c:tickLblPos val="none"/>
        <c:crossAx val="467395064"/>
        <c:crosses val="autoZero"/>
        <c:auto val="1"/>
        <c:lblOffset val="100"/>
        <c:baseTimeUnit val="years"/>
      </c:dateAx>
      <c:valAx>
        <c:axId val="467395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739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412.37</c:v>
                </c:pt>
                <c:pt idx="1">
                  <c:v>417.94</c:v>
                </c:pt>
                <c:pt idx="2">
                  <c:v>377.22</c:v>
                </c:pt>
                <c:pt idx="3">
                  <c:v>346.72</c:v>
                </c:pt>
                <c:pt idx="4">
                  <c:v>291.25</c:v>
                </c:pt>
              </c:numCache>
            </c:numRef>
          </c:val>
          <c:extLst>
            <c:ext xmlns:c16="http://schemas.microsoft.com/office/drawing/2014/chart" uri="{C3380CC4-5D6E-409C-BE32-E72D297353CC}">
              <c16:uniqueId val="{00000000-41B9-422E-AC58-3009F4CF182C}"/>
            </c:ext>
          </c:extLst>
        </c:ser>
        <c:dLbls>
          <c:showLegendKey val="0"/>
          <c:showVal val="0"/>
          <c:showCatName val="0"/>
          <c:showSerName val="0"/>
          <c:showPercent val="0"/>
          <c:showBubbleSize val="0"/>
        </c:dLbls>
        <c:gapWidth val="150"/>
        <c:axId val="467397808"/>
        <c:axId val="467397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41B9-422E-AC58-3009F4CF182C}"/>
            </c:ext>
          </c:extLst>
        </c:ser>
        <c:dLbls>
          <c:showLegendKey val="0"/>
          <c:showVal val="0"/>
          <c:showCatName val="0"/>
          <c:showSerName val="0"/>
          <c:showPercent val="0"/>
          <c:showBubbleSize val="0"/>
        </c:dLbls>
        <c:marker val="1"/>
        <c:smooth val="0"/>
        <c:axId val="467397808"/>
        <c:axId val="467397416"/>
      </c:lineChart>
      <c:dateAx>
        <c:axId val="467397808"/>
        <c:scaling>
          <c:orientation val="minMax"/>
        </c:scaling>
        <c:delete val="1"/>
        <c:axPos val="b"/>
        <c:numFmt formatCode="&quot;R&quot;yy" sourceLinked="1"/>
        <c:majorTickMark val="none"/>
        <c:minorTickMark val="none"/>
        <c:tickLblPos val="none"/>
        <c:crossAx val="467397416"/>
        <c:crosses val="autoZero"/>
        <c:auto val="1"/>
        <c:lblOffset val="100"/>
        <c:baseTimeUnit val="years"/>
      </c:dateAx>
      <c:valAx>
        <c:axId val="467397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739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96.57</c:v>
                </c:pt>
                <c:pt idx="1">
                  <c:v>89.99</c:v>
                </c:pt>
                <c:pt idx="2">
                  <c:v>97.44</c:v>
                </c:pt>
                <c:pt idx="3">
                  <c:v>95.93</c:v>
                </c:pt>
                <c:pt idx="4">
                  <c:v>103.6</c:v>
                </c:pt>
              </c:numCache>
            </c:numRef>
          </c:val>
          <c:extLst>
            <c:ext xmlns:c16="http://schemas.microsoft.com/office/drawing/2014/chart" uri="{C3380CC4-5D6E-409C-BE32-E72D297353CC}">
              <c16:uniqueId val="{00000000-4E98-489E-A0A5-4C796204FCBF}"/>
            </c:ext>
          </c:extLst>
        </c:ser>
        <c:dLbls>
          <c:showLegendKey val="0"/>
          <c:showVal val="0"/>
          <c:showCatName val="0"/>
          <c:showSerName val="0"/>
          <c:showPercent val="0"/>
          <c:showBubbleSize val="0"/>
        </c:dLbls>
        <c:gapWidth val="150"/>
        <c:axId val="467399768"/>
        <c:axId val="46739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4E98-489E-A0A5-4C796204FCBF}"/>
            </c:ext>
          </c:extLst>
        </c:ser>
        <c:dLbls>
          <c:showLegendKey val="0"/>
          <c:showVal val="0"/>
          <c:showCatName val="0"/>
          <c:showSerName val="0"/>
          <c:showPercent val="0"/>
          <c:showBubbleSize val="0"/>
        </c:dLbls>
        <c:marker val="1"/>
        <c:smooth val="0"/>
        <c:axId val="467399768"/>
        <c:axId val="467398592"/>
      </c:lineChart>
      <c:dateAx>
        <c:axId val="467399768"/>
        <c:scaling>
          <c:orientation val="minMax"/>
        </c:scaling>
        <c:delete val="1"/>
        <c:axPos val="b"/>
        <c:numFmt formatCode="&quot;R&quot;yy" sourceLinked="1"/>
        <c:majorTickMark val="none"/>
        <c:minorTickMark val="none"/>
        <c:tickLblPos val="none"/>
        <c:crossAx val="467398592"/>
        <c:crosses val="autoZero"/>
        <c:auto val="1"/>
        <c:lblOffset val="100"/>
        <c:baseTimeUnit val="years"/>
      </c:dateAx>
      <c:valAx>
        <c:axId val="4673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39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209.26</c:v>
                </c:pt>
                <c:pt idx="1">
                  <c:v>210.16</c:v>
                </c:pt>
                <c:pt idx="2">
                  <c:v>212.15</c:v>
                </c:pt>
                <c:pt idx="3">
                  <c:v>224.97</c:v>
                </c:pt>
                <c:pt idx="4">
                  <c:v>233.94</c:v>
                </c:pt>
              </c:numCache>
            </c:numRef>
          </c:val>
          <c:extLst>
            <c:ext xmlns:c16="http://schemas.microsoft.com/office/drawing/2014/chart" uri="{C3380CC4-5D6E-409C-BE32-E72D297353CC}">
              <c16:uniqueId val="{00000000-57EB-4FB6-9E96-2E51F41588FE}"/>
            </c:ext>
          </c:extLst>
        </c:ser>
        <c:dLbls>
          <c:showLegendKey val="0"/>
          <c:showVal val="0"/>
          <c:showCatName val="0"/>
          <c:showSerName val="0"/>
          <c:showPercent val="0"/>
          <c:showBubbleSize val="0"/>
        </c:dLbls>
        <c:gapWidth val="150"/>
        <c:axId val="463157224"/>
        <c:axId val="463161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57EB-4FB6-9E96-2E51F41588FE}"/>
            </c:ext>
          </c:extLst>
        </c:ser>
        <c:dLbls>
          <c:showLegendKey val="0"/>
          <c:showVal val="0"/>
          <c:showCatName val="0"/>
          <c:showSerName val="0"/>
          <c:showPercent val="0"/>
          <c:showBubbleSize val="0"/>
        </c:dLbls>
        <c:marker val="1"/>
        <c:smooth val="0"/>
        <c:axId val="463157224"/>
        <c:axId val="463161928"/>
      </c:lineChart>
      <c:dateAx>
        <c:axId val="463157224"/>
        <c:scaling>
          <c:orientation val="minMax"/>
        </c:scaling>
        <c:delete val="1"/>
        <c:axPos val="b"/>
        <c:numFmt formatCode="&quot;R&quot;yy" sourceLinked="1"/>
        <c:majorTickMark val="none"/>
        <c:minorTickMark val="none"/>
        <c:tickLblPos val="none"/>
        <c:crossAx val="463161928"/>
        <c:crosses val="autoZero"/>
        <c:auto val="1"/>
        <c:lblOffset val="100"/>
        <c:baseTimeUnit val="years"/>
      </c:dateAx>
      <c:valAx>
        <c:axId val="46316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15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43"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北海道　増毛町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非設置</v>
      </c>
      <c r="AE8" s="74"/>
      <c r="AF8" s="74"/>
      <c r="AG8" s="74"/>
      <c r="AH8" s="74"/>
      <c r="AI8" s="74"/>
      <c r="AJ8" s="74"/>
      <c r="AK8" s="2"/>
      <c r="AL8" s="65">
        <f>データ!$R$6</f>
        <v>3620</v>
      </c>
      <c r="AM8" s="65"/>
      <c r="AN8" s="65"/>
      <c r="AO8" s="65"/>
      <c r="AP8" s="65"/>
      <c r="AQ8" s="65"/>
      <c r="AR8" s="65"/>
      <c r="AS8" s="65"/>
      <c r="AT8" s="36">
        <f>データ!$S$6</f>
        <v>369.72</v>
      </c>
      <c r="AU8" s="37"/>
      <c r="AV8" s="37"/>
      <c r="AW8" s="37"/>
      <c r="AX8" s="37"/>
      <c r="AY8" s="37"/>
      <c r="AZ8" s="37"/>
      <c r="BA8" s="37"/>
      <c r="BB8" s="54">
        <f>データ!$T$6</f>
        <v>9.7899999999999991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68.14</v>
      </c>
      <c r="J10" s="37"/>
      <c r="K10" s="37"/>
      <c r="L10" s="37"/>
      <c r="M10" s="37"/>
      <c r="N10" s="37"/>
      <c r="O10" s="64"/>
      <c r="P10" s="54">
        <f>データ!$P$6</f>
        <v>99.92</v>
      </c>
      <c r="Q10" s="54"/>
      <c r="R10" s="54"/>
      <c r="S10" s="54"/>
      <c r="T10" s="54"/>
      <c r="U10" s="54"/>
      <c r="V10" s="54"/>
      <c r="W10" s="65">
        <f>データ!$Q$6</f>
        <v>5358</v>
      </c>
      <c r="X10" s="65"/>
      <c r="Y10" s="65"/>
      <c r="Z10" s="65"/>
      <c r="AA10" s="65"/>
      <c r="AB10" s="65"/>
      <c r="AC10" s="65"/>
      <c r="AD10" s="2"/>
      <c r="AE10" s="2"/>
      <c r="AF10" s="2"/>
      <c r="AG10" s="2"/>
      <c r="AH10" s="2"/>
      <c r="AI10" s="2"/>
      <c r="AJ10" s="2"/>
      <c r="AK10" s="2"/>
      <c r="AL10" s="65">
        <f>データ!$U$6</f>
        <v>3586</v>
      </c>
      <c r="AM10" s="65"/>
      <c r="AN10" s="65"/>
      <c r="AO10" s="65"/>
      <c r="AP10" s="65"/>
      <c r="AQ10" s="65"/>
      <c r="AR10" s="65"/>
      <c r="AS10" s="65"/>
      <c r="AT10" s="36">
        <f>データ!$V$6</f>
        <v>14.53</v>
      </c>
      <c r="AU10" s="37"/>
      <c r="AV10" s="37"/>
      <c r="AW10" s="37"/>
      <c r="AX10" s="37"/>
      <c r="AY10" s="37"/>
      <c r="AZ10" s="37"/>
      <c r="BA10" s="37"/>
      <c r="BB10" s="54">
        <f>データ!$W$6</f>
        <v>246.8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ubEEiV4kmnkHsn/ZRJwy+t6ehA9HzLd9RWYpRTadORnAtlCBo9PUTQLAIIJT/Jx6l9GIwYYcgHFD/RSwJga0Q==" saltValue="4zCDd3T1Fr2eya+/Vbs4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14818</v>
      </c>
      <c r="D6" s="20">
        <f t="shared" si="3"/>
        <v>46</v>
      </c>
      <c r="E6" s="20">
        <f t="shared" si="3"/>
        <v>1</v>
      </c>
      <c r="F6" s="20">
        <f t="shared" si="3"/>
        <v>0</v>
      </c>
      <c r="G6" s="20">
        <f t="shared" si="3"/>
        <v>1</v>
      </c>
      <c r="H6" s="20" t="str">
        <f t="shared" si="3"/>
        <v>北海道　増毛町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68.14</v>
      </c>
      <c r="P6" s="21">
        <f t="shared" si="3"/>
        <v>99.92</v>
      </c>
      <c r="Q6" s="21">
        <f t="shared" si="3"/>
        <v>5358</v>
      </c>
      <c r="R6" s="21">
        <f t="shared" si="3"/>
        <v>3620</v>
      </c>
      <c r="S6" s="21">
        <f t="shared" si="3"/>
        <v>369.72</v>
      </c>
      <c r="T6" s="21">
        <f t="shared" si="3"/>
        <v>9.7899999999999991</v>
      </c>
      <c r="U6" s="21">
        <f t="shared" si="3"/>
        <v>3586</v>
      </c>
      <c r="V6" s="21">
        <f t="shared" si="3"/>
        <v>14.53</v>
      </c>
      <c r="W6" s="21">
        <f t="shared" si="3"/>
        <v>246.8</v>
      </c>
      <c r="X6" s="22">
        <f>IF(X7="",NA(),X7)</f>
        <v>108.02</v>
      </c>
      <c r="Y6" s="22">
        <f t="shared" ref="Y6:AG6" si="4">IF(Y7="",NA(),Y7)</f>
        <v>109.63</v>
      </c>
      <c r="Z6" s="22">
        <f t="shared" si="4"/>
        <v>109.48</v>
      </c>
      <c r="AA6" s="22">
        <f t="shared" si="4"/>
        <v>108.45</v>
      </c>
      <c r="AB6" s="22">
        <f t="shared" si="4"/>
        <v>104.34</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85.46</v>
      </c>
      <c r="AU6" s="22">
        <f t="shared" ref="AU6:BC6" si="6">IF(AU7="",NA(),AU7)</f>
        <v>91.22</v>
      </c>
      <c r="AV6" s="22">
        <f t="shared" si="6"/>
        <v>112.34</v>
      </c>
      <c r="AW6" s="22">
        <f t="shared" si="6"/>
        <v>191.43</v>
      </c>
      <c r="AX6" s="22">
        <f t="shared" si="6"/>
        <v>214.3</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412.37</v>
      </c>
      <c r="BF6" s="22">
        <f t="shared" ref="BF6:BN6" si="7">IF(BF7="",NA(),BF7)</f>
        <v>417.94</v>
      </c>
      <c r="BG6" s="22">
        <f t="shared" si="7"/>
        <v>377.22</v>
      </c>
      <c r="BH6" s="22">
        <f t="shared" si="7"/>
        <v>346.72</v>
      </c>
      <c r="BI6" s="22">
        <f t="shared" si="7"/>
        <v>291.25</v>
      </c>
      <c r="BJ6" s="22">
        <f t="shared" si="7"/>
        <v>556.47</v>
      </c>
      <c r="BK6" s="22">
        <f t="shared" si="7"/>
        <v>564.99</v>
      </c>
      <c r="BL6" s="22">
        <f t="shared" si="7"/>
        <v>631.39</v>
      </c>
      <c r="BM6" s="22">
        <f t="shared" si="7"/>
        <v>625.11</v>
      </c>
      <c r="BN6" s="22">
        <f t="shared" si="7"/>
        <v>602.79</v>
      </c>
      <c r="BO6" s="21" t="str">
        <f>IF(BO7="","",IF(BO7="-","【-】","【"&amp;SUBSTITUTE(TEXT(BO7,"#,##0.00"),"-","△")&amp;"】"))</f>
        <v>【264.86】</v>
      </c>
      <c r="BP6" s="22">
        <f>IF(BP7="",NA(),BP7)</f>
        <v>96.57</v>
      </c>
      <c r="BQ6" s="22">
        <f t="shared" ref="BQ6:BY6" si="8">IF(BQ7="",NA(),BQ7)</f>
        <v>89.99</v>
      </c>
      <c r="BR6" s="22">
        <f t="shared" si="8"/>
        <v>97.44</v>
      </c>
      <c r="BS6" s="22">
        <f t="shared" si="8"/>
        <v>95.93</v>
      </c>
      <c r="BT6" s="22">
        <f t="shared" si="8"/>
        <v>103.6</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209.26</v>
      </c>
      <c r="CB6" s="22">
        <f t="shared" ref="CB6:CJ6" si="9">IF(CB7="",NA(),CB7)</f>
        <v>210.16</v>
      </c>
      <c r="CC6" s="22">
        <f t="shared" si="9"/>
        <v>212.15</v>
      </c>
      <c r="CD6" s="22">
        <f t="shared" si="9"/>
        <v>224.97</v>
      </c>
      <c r="CE6" s="22">
        <f t="shared" si="9"/>
        <v>233.94</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39.630000000000003</v>
      </c>
      <c r="CM6" s="22">
        <f t="shared" ref="CM6:CU6" si="10">IF(CM7="",NA(),CM7)</f>
        <v>35.29</v>
      </c>
      <c r="CN6" s="22">
        <f t="shared" si="10"/>
        <v>34.33</v>
      </c>
      <c r="CO6" s="22">
        <f t="shared" si="10"/>
        <v>32.32</v>
      </c>
      <c r="CP6" s="22">
        <f t="shared" si="10"/>
        <v>30.94</v>
      </c>
      <c r="CQ6" s="22">
        <f t="shared" si="10"/>
        <v>39.94</v>
      </c>
      <c r="CR6" s="22">
        <f t="shared" si="10"/>
        <v>40.19</v>
      </c>
      <c r="CS6" s="22">
        <f t="shared" si="10"/>
        <v>41.14</v>
      </c>
      <c r="CT6" s="22">
        <f t="shared" si="10"/>
        <v>41.02</v>
      </c>
      <c r="CU6" s="22">
        <f t="shared" si="10"/>
        <v>43.22</v>
      </c>
      <c r="CV6" s="21" t="str">
        <f>IF(CV7="","",IF(CV7="-","【-】","【"&amp;SUBSTITUTE(TEXT(CV7,"#,##0.00"),"-","△")&amp;"】"))</f>
        <v>【60.21】</v>
      </c>
      <c r="CW6" s="22">
        <f>IF(CW7="",NA(),CW7)</f>
        <v>77.08</v>
      </c>
      <c r="CX6" s="22">
        <f t="shared" ref="CX6:DF6" si="11">IF(CX7="",NA(),CX7)</f>
        <v>83.54</v>
      </c>
      <c r="CY6" s="22">
        <f t="shared" si="11"/>
        <v>81.349999999999994</v>
      </c>
      <c r="CZ6" s="22">
        <f t="shared" si="11"/>
        <v>78.819999999999993</v>
      </c>
      <c r="DA6" s="22">
        <f t="shared" si="11"/>
        <v>80.67</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62.37</v>
      </c>
      <c r="DI6" s="22">
        <f t="shared" ref="DI6:DQ6" si="12">IF(DI7="",NA(),DI7)</f>
        <v>64.22</v>
      </c>
      <c r="DJ6" s="22">
        <f t="shared" si="12"/>
        <v>65.66</v>
      </c>
      <c r="DK6" s="22">
        <f t="shared" si="12"/>
        <v>66.61</v>
      </c>
      <c r="DL6" s="22">
        <f t="shared" si="12"/>
        <v>67.680000000000007</v>
      </c>
      <c r="DM6" s="22">
        <f t="shared" si="12"/>
        <v>53.25</v>
      </c>
      <c r="DN6" s="22">
        <f t="shared" si="12"/>
        <v>53.4</v>
      </c>
      <c r="DO6" s="22">
        <f t="shared" si="12"/>
        <v>52.14</v>
      </c>
      <c r="DP6" s="22">
        <f t="shared" si="12"/>
        <v>53.49</v>
      </c>
      <c r="DQ6" s="22">
        <f t="shared" si="12"/>
        <v>51.79</v>
      </c>
      <c r="DR6" s="21" t="str">
        <f>IF(DR7="","",IF(DR7="-","【-】","【"&amp;SUBSTITUTE(TEXT(DR7,"#,##0.00"),"-","△")&amp;"】"))</f>
        <v>【52.41】</v>
      </c>
      <c r="DS6" s="22">
        <f>IF(DS7="",NA(),DS7)</f>
        <v>11.36</v>
      </c>
      <c r="DT6" s="22">
        <f t="shared" ref="DT6:EB6" si="13">IF(DT7="",NA(),DT7)</f>
        <v>11.32</v>
      </c>
      <c r="DU6" s="22">
        <f t="shared" si="13"/>
        <v>11.32</v>
      </c>
      <c r="DV6" s="22">
        <f t="shared" si="13"/>
        <v>17.2</v>
      </c>
      <c r="DW6" s="22">
        <f t="shared" si="13"/>
        <v>17.16</v>
      </c>
      <c r="DX6" s="22">
        <f t="shared" si="13"/>
        <v>23.02</v>
      </c>
      <c r="DY6" s="22">
        <f t="shared" si="13"/>
        <v>21.86</v>
      </c>
      <c r="DZ6" s="22">
        <f t="shared" si="13"/>
        <v>21.01</v>
      </c>
      <c r="EA6" s="22">
        <f t="shared" si="13"/>
        <v>21.96</v>
      </c>
      <c r="EB6" s="22">
        <f t="shared" si="13"/>
        <v>23.12</v>
      </c>
      <c r="EC6" s="21" t="str">
        <f>IF(EC7="","",IF(EC7="-","【-】","【"&amp;SUBSTITUTE(TEXT(EC7,"#,##0.00"),"-","△")&amp;"】"))</f>
        <v>【26.78】</v>
      </c>
      <c r="ED6" s="21">
        <f>IF(ED7="",NA(),ED7)</f>
        <v>0</v>
      </c>
      <c r="EE6" s="21">
        <f t="shared" ref="EE6:EM6" si="14">IF(EE7="",NA(),EE7)</f>
        <v>0</v>
      </c>
      <c r="EF6" s="21">
        <f t="shared" si="14"/>
        <v>0</v>
      </c>
      <c r="EG6" s="21">
        <f t="shared" si="14"/>
        <v>0</v>
      </c>
      <c r="EH6" s="22">
        <f t="shared" si="14"/>
        <v>0.25</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2">
      <c r="A7" s="15"/>
      <c r="B7" s="24">
        <v>2024</v>
      </c>
      <c r="C7" s="24">
        <v>14818</v>
      </c>
      <c r="D7" s="24">
        <v>46</v>
      </c>
      <c r="E7" s="24">
        <v>1</v>
      </c>
      <c r="F7" s="24">
        <v>0</v>
      </c>
      <c r="G7" s="24">
        <v>1</v>
      </c>
      <c r="H7" s="24" t="s">
        <v>93</v>
      </c>
      <c r="I7" s="24" t="s">
        <v>94</v>
      </c>
      <c r="J7" s="24" t="s">
        <v>95</v>
      </c>
      <c r="K7" s="24" t="s">
        <v>96</v>
      </c>
      <c r="L7" s="24" t="s">
        <v>97</v>
      </c>
      <c r="M7" s="24" t="s">
        <v>98</v>
      </c>
      <c r="N7" s="25" t="s">
        <v>99</v>
      </c>
      <c r="O7" s="25">
        <v>68.14</v>
      </c>
      <c r="P7" s="25">
        <v>99.92</v>
      </c>
      <c r="Q7" s="25">
        <v>5358</v>
      </c>
      <c r="R7" s="25">
        <v>3620</v>
      </c>
      <c r="S7" s="25">
        <v>369.72</v>
      </c>
      <c r="T7" s="25">
        <v>9.7899999999999991</v>
      </c>
      <c r="U7" s="25">
        <v>3586</v>
      </c>
      <c r="V7" s="25">
        <v>14.53</v>
      </c>
      <c r="W7" s="25">
        <v>246.8</v>
      </c>
      <c r="X7" s="25">
        <v>108.02</v>
      </c>
      <c r="Y7" s="25">
        <v>109.63</v>
      </c>
      <c r="Z7" s="25">
        <v>109.48</v>
      </c>
      <c r="AA7" s="25">
        <v>108.45</v>
      </c>
      <c r="AB7" s="25">
        <v>104.34</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85.46</v>
      </c>
      <c r="AU7" s="25">
        <v>91.22</v>
      </c>
      <c r="AV7" s="25">
        <v>112.34</v>
      </c>
      <c r="AW7" s="25">
        <v>191.43</v>
      </c>
      <c r="AX7" s="25">
        <v>214.3</v>
      </c>
      <c r="AY7" s="25">
        <v>381.07</v>
      </c>
      <c r="AZ7" s="25">
        <v>367.4</v>
      </c>
      <c r="BA7" s="25">
        <v>345.42</v>
      </c>
      <c r="BB7" s="25">
        <v>315.60000000000002</v>
      </c>
      <c r="BC7" s="25">
        <v>294.89</v>
      </c>
      <c r="BD7" s="25">
        <v>239.69</v>
      </c>
      <c r="BE7" s="25">
        <v>412.37</v>
      </c>
      <c r="BF7" s="25">
        <v>417.94</v>
      </c>
      <c r="BG7" s="25">
        <v>377.22</v>
      </c>
      <c r="BH7" s="25">
        <v>346.72</v>
      </c>
      <c r="BI7" s="25">
        <v>291.25</v>
      </c>
      <c r="BJ7" s="25">
        <v>556.47</v>
      </c>
      <c r="BK7" s="25">
        <v>564.99</v>
      </c>
      <c r="BL7" s="25">
        <v>631.39</v>
      </c>
      <c r="BM7" s="25">
        <v>625.11</v>
      </c>
      <c r="BN7" s="25">
        <v>602.79</v>
      </c>
      <c r="BO7" s="25">
        <v>264.86</v>
      </c>
      <c r="BP7" s="25">
        <v>96.57</v>
      </c>
      <c r="BQ7" s="25">
        <v>89.99</v>
      </c>
      <c r="BR7" s="25">
        <v>97.44</v>
      </c>
      <c r="BS7" s="25">
        <v>95.93</v>
      </c>
      <c r="BT7" s="25">
        <v>103.6</v>
      </c>
      <c r="BU7" s="25">
        <v>78.67</v>
      </c>
      <c r="BV7" s="25">
        <v>80.56</v>
      </c>
      <c r="BW7" s="25">
        <v>76.55</v>
      </c>
      <c r="BX7" s="25">
        <v>77.739999999999995</v>
      </c>
      <c r="BY7" s="25">
        <v>77.459999999999994</v>
      </c>
      <c r="BZ7" s="25">
        <v>97.59</v>
      </c>
      <c r="CA7" s="25">
        <v>209.26</v>
      </c>
      <c r="CB7" s="25">
        <v>210.16</v>
      </c>
      <c r="CC7" s="25">
        <v>212.15</v>
      </c>
      <c r="CD7" s="25">
        <v>224.97</v>
      </c>
      <c r="CE7" s="25">
        <v>233.94</v>
      </c>
      <c r="CF7" s="25">
        <v>257.95</v>
      </c>
      <c r="CG7" s="25">
        <v>260.87</v>
      </c>
      <c r="CH7" s="25">
        <v>269.25</v>
      </c>
      <c r="CI7" s="25">
        <v>274.94</v>
      </c>
      <c r="CJ7" s="25">
        <v>290.02999999999997</v>
      </c>
      <c r="CK7" s="25">
        <v>181.66</v>
      </c>
      <c r="CL7" s="25">
        <v>39.630000000000003</v>
      </c>
      <c r="CM7" s="25">
        <v>35.29</v>
      </c>
      <c r="CN7" s="25">
        <v>34.33</v>
      </c>
      <c r="CO7" s="25">
        <v>32.32</v>
      </c>
      <c r="CP7" s="25">
        <v>30.94</v>
      </c>
      <c r="CQ7" s="25">
        <v>39.94</v>
      </c>
      <c r="CR7" s="25">
        <v>40.19</v>
      </c>
      <c r="CS7" s="25">
        <v>41.14</v>
      </c>
      <c r="CT7" s="25">
        <v>41.02</v>
      </c>
      <c r="CU7" s="25">
        <v>43.22</v>
      </c>
      <c r="CV7" s="25">
        <v>60.21</v>
      </c>
      <c r="CW7" s="25">
        <v>77.08</v>
      </c>
      <c r="CX7" s="25">
        <v>83.54</v>
      </c>
      <c r="CY7" s="25">
        <v>81.349999999999994</v>
      </c>
      <c r="CZ7" s="25">
        <v>78.819999999999993</v>
      </c>
      <c r="DA7" s="25">
        <v>80.67</v>
      </c>
      <c r="DB7" s="25">
        <v>69.41</v>
      </c>
      <c r="DC7" s="25">
        <v>71.52</v>
      </c>
      <c r="DD7" s="25">
        <v>70.42</v>
      </c>
      <c r="DE7" s="25">
        <v>69.900000000000006</v>
      </c>
      <c r="DF7" s="25">
        <v>70.16</v>
      </c>
      <c r="DG7" s="25">
        <v>89.21</v>
      </c>
      <c r="DH7" s="25">
        <v>62.37</v>
      </c>
      <c r="DI7" s="25">
        <v>64.22</v>
      </c>
      <c r="DJ7" s="25">
        <v>65.66</v>
      </c>
      <c r="DK7" s="25">
        <v>66.61</v>
      </c>
      <c r="DL7" s="25">
        <v>67.680000000000007</v>
      </c>
      <c r="DM7" s="25">
        <v>53.25</v>
      </c>
      <c r="DN7" s="25">
        <v>53.4</v>
      </c>
      <c r="DO7" s="25">
        <v>52.14</v>
      </c>
      <c r="DP7" s="25">
        <v>53.49</v>
      </c>
      <c r="DQ7" s="25">
        <v>51.79</v>
      </c>
      <c r="DR7" s="25">
        <v>52.41</v>
      </c>
      <c r="DS7" s="25">
        <v>11.36</v>
      </c>
      <c r="DT7" s="25">
        <v>11.32</v>
      </c>
      <c r="DU7" s="25">
        <v>11.32</v>
      </c>
      <c r="DV7" s="25">
        <v>17.2</v>
      </c>
      <c r="DW7" s="25">
        <v>17.16</v>
      </c>
      <c r="DX7" s="25">
        <v>23.02</v>
      </c>
      <c r="DY7" s="25">
        <v>21.86</v>
      </c>
      <c r="DZ7" s="25">
        <v>21.01</v>
      </c>
      <c r="EA7" s="25">
        <v>21.96</v>
      </c>
      <c r="EB7" s="25">
        <v>23.12</v>
      </c>
      <c r="EC7" s="25">
        <v>26.78</v>
      </c>
      <c r="ED7" s="25">
        <v>0</v>
      </c>
      <c r="EE7" s="25">
        <v>0</v>
      </c>
      <c r="EF7" s="25">
        <v>0</v>
      </c>
      <c r="EG7" s="25">
        <v>0</v>
      </c>
      <c r="EH7" s="25">
        <v>0.25</v>
      </c>
      <c r="EI7" s="25">
        <v>0.38</v>
      </c>
      <c r="EJ7" s="25">
        <v>0.51</v>
      </c>
      <c r="EK7" s="25">
        <v>0.35</v>
      </c>
      <c r="EL7" s="25">
        <v>0.31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今野＿智</cp:lastModifiedBy>
  <cp:lastPrinted>2026-02-04T02:42:00Z</cp:lastPrinted>
  <dcterms:created xsi:type="dcterms:W3CDTF">2025-12-12T09:09:42Z</dcterms:created>
  <dcterms:modified xsi:type="dcterms:W3CDTF">2026-03-02T05:04:11Z</dcterms:modified>
  <cp:category/>
</cp:coreProperties>
</file>