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_市町村係\90 公営企業（公営企業債含む）\R6\02_照会\20250123_【2／7（金）〆依頼】公営企業に係る経営比較分析表（令和5年度決算）の分析等について\"/>
    </mc:Choice>
  </mc:AlternateContent>
  <workbookProtection workbookAlgorithmName="SHA-512" workbookHashValue="MsRv+E0pjXCEUKMxZadYnXZ8RTPoZ0rVZee0hc5Guu0vWwIY61AZmrTDH+zB6CVyJJnEZ7PsPK/otcH7vMNr8g==" workbookSaltValue="FQGwnTqyJVainakNGGtITw==" workbookSpinCount="100000" lockStructure="1"/>
  <bookViews>
    <workbookView xWindow="0" yWindow="0" windowWidth="28800" windowHeight="12300"/>
  </bookViews>
  <sheets>
    <sheet name="法適用_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<sst xmlns="http://schemas.openxmlformats.org/spreadsheetml/2006/main" count="228" uniqueCount="112">
  <si>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</si>
  <si>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</si>
  <si>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</si>
  <si>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</si>
  <si>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</si>
  <si>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</si>
  <si>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</si>
  <si>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</si>
  <si>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</si>
  <si>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</si>
  <si>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</si>
  <si>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</si>
  <si>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</si>
  <si>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</si>
  <si>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</si>
  <si>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</si>
  <si>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</si>
  <si>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</si>
  <si>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</si>
  <si>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</si>
  <si>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</si>
  <si>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</si>
  <si>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</si>
  <si>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</si>
  <si>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</si>
  <si>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</si>
  <si>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</si>
  <si>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</si>
  <si>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</si>
  <si>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</si>
  <si>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</si>
  <si>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</si>
  <si>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</si>
  <si>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</si>
  <si>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</si>
  <si>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</si>
  <si>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</si>
  <si>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</si>
  <si>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</si>
  <si>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</si>
  <si>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</si>
  <si>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</si>
  <si>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</si>
  <si>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</si>
  <si>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</si>
  <si>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</si>
  <si>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</si>
  <si>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</si>
  <si>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</si>
  <si>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</si>
  <si>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</si>
  <si>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</si>
  <si>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</si>
  <si>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</si>
  <si>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</si>
  <si>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</si>
  <si>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</si>
  <si>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</si>
  <si>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</si>
  <si>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</si>
  <si>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</si>
  <si>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</si>
  <si>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</si>
  <si>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</si>
  <si>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</si>
  <si>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</si>
  <si>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</si>
  <si>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</si>
  <si>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</si>
  <si>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</si>
  <si>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</si>
  <si>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</si>
  <si>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</si>
  <si>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</si>
  <si>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</si>
  <si>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</si>
  <si>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</si>
  <si>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</si>
  <si>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</si>
  <si>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</si>
  <si>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</si>
  <si>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</si>
  <si>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</si>
  <si>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</si>
  <si>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</si>
  <si>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</si>
  <si>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</si>
  <si>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</si>
  <si>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</si>
  <si>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</si>
  <si>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</si>
  <si>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</si>
  <si>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増毛町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</si>
  <si>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</si>
  <si>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</si>
  <si>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</si>
  <si>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</si>
  <si>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</si>
  <si>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</si>
  <si>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</si>
  <si>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</si>
  <si>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</si>
  <si>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</si>
  <si>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</si>
  <si>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</si>
  <si>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</si>
  <si>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</si>
  <si>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</si>
  <si>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</si>
  <si>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財政状況の悪化から更新事業を抑制しているため、施設の老朽化が年々進行している。法定耐用年数を超えた管路等については年々増加しており、令和５年度については管路経年化率が高い簡易水道事業と会計を統一したことにより大幅に上昇している。（簡易水道事業の管路経年化率は35.4%）　　</t>
    <phoneticPr fontId="4"/>
  </si>
  <si>
    <r>
      <t>　経常収支比率は平成９年度から１００％超を維持しており、累積欠損比率は</t>
    </r>
    <r>
      <rPr>
        <u/>
        <sz val="11"/>
        <color rgb="FFFF0000"/>
        <rFont val="ＭＳ ゴシック"/>
        <family val="3"/>
        <charset val="128"/>
      </rPr>
      <t>０</t>
    </r>
    <r>
      <rPr>
        <sz val="11"/>
        <color theme="1"/>
        <rFont val="ＭＳ ゴシック"/>
        <family val="3"/>
        <charset val="128"/>
      </rPr>
      <t>％である。流動比率については、令和５年度から水道事業と簡易水道事業の会計を統一したことから大幅に上昇した。企業債残高は財政状況の悪化により、減少傾向にあるが給水収益も人口減少により大きく減少しているため企業債残高対給水収益比率も減少に転じている。料金回収率については令和２年度以降、水道基本料金減免事業を実施しているため100%を下回っているが減免分を加味した実質的な率は107.17%となっている。給水原価については物価上昇、労務費の増加により上昇傾向にある。施設利用率は人口減少による給水量の減少から年々低下している。</t>
    </r>
    <phoneticPr fontId="4"/>
  </si>
  <si>
    <r>
      <t xml:space="preserve"> 令和５年度より水道事業と簡易水道事業の会計が統一されたことにより、簡易水道事業の純損失が水道事業に吸収されたたが、今後人口減少により給水収益がさらに減少していくことが予想されるため経営安定化のため料金改定を検討する必要がある。また、給水人口が5千人を</t>
    </r>
    <r>
      <rPr>
        <u/>
        <sz val="11"/>
        <color rgb="FFFF0000"/>
        <rFont val="ＭＳ ゴシック"/>
        <family val="3"/>
        <charset val="128"/>
      </rPr>
      <t>切</t>
    </r>
    <r>
      <rPr>
        <sz val="11"/>
        <color theme="1"/>
        <rFont val="ＭＳ ゴシック"/>
        <family val="3"/>
        <charset val="128"/>
      </rPr>
      <t>っていることから水道事業について簡易水道事業への認可変更も検討する必要がある。</t>
    </r>
    <rPh sb="126" eb="127">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</si>
</sst>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5-44AF-8E22-C755263338AF}"/>
            </c:ext>
          </c:extLst>
        </c:ser>
        <c:dLbls>
          <c:showLegendKey val="0"/>
          <c:showVal val="0"/>
          <c:showCatName val="0"/>
          <c:showSerName val="0"/>
          <c:showPercent val="0"/>
          <c:showBubbleSize val="0"/>
        </c:dLbls>
        <c:gapWidth val="150"/>
        <c:axId val="402708816"/>
        <c:axId val="4027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9B95-44AF-8E22-C755263338AF}"/>
            </c:ext>
          </c:extLst>
        </c:ser>
        <c:dLbls>
          <c:showLegendKey val="0"/>
          <c:showVal val="0"/>
          <c:showCatName val="0"/>
          <c:showSerName val="0"/>
          <c:showPercent val="0"/>
          <c:showBubbleSize val="0"/>
        </c:dLbls>
        <c:marker val="1"/>
        <c:smooth val="0"/>
        <c:axId val="402708816"/>
        <c:axId val="402704896"/>
      </c:lineChart>
      <c:dateAx>
        <c:axId val="402708816"/>
        <c:scaling>
          <c:orientation val="minMax"/>
        </c:scaling>
        <c:delete val="1"/>
        <c:axPos val="b"/>
        <c:numFmt formatCode="&quot;R&quot;yy" sourceLinked="1"/>
        <c:majorTickMark val="none"/>
        <c:minorTickMark val="none"/>
        <c:tickLblPos val="none"/>
        <c:crossAx val="402704896"/>
        <c:crosses val="autoZero"/>
        <c:auto val="1"/>
        <c:lblOffset val="100"/>
        <c:baseTimeUnit val="years"/>
      </c:dateAx>
      <c:valAx>
        <c:axId val="402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41.43</c:v>
                </c:pt>
                <c:pt idx="1">
                  <c:v>39.630000000000003</c:v>
                </c:pt>
                <c:pt idx="2">
                  <c:v>35.29</c:v>
                </c:pt>
                <c:pt idx="3">
                  <c:v>34.33</c:v>
                </c:pt>
                <c:pt idx="4">
                  <c:v>32.32</c:v>
                </c:pt>
              </c:numCache>
            </c:numRef>
          </c:val>
          <c:extLst>
            <c:ext xmlns:c16="http://schemas.microsoft.com/office/drawing/2014/chart" uri="{C3380CC4-5D6E-409C-BE32-E72D297353CC}">
              <c16:uniqueId val="{00000000-8146-4596-84DA-DC90837C0836}"/>
            </c:ext>
          </c:extLst>
        </c:ser>
        <c:dLbls>
          <c:showLegendKey val="0"/>
          <c:showVal val="0"/>
          <c:showCatName val="0"/>
          <c:showSerName val="0"/>
          <c:showPercent val="0"/>
          <c:showBubbleSize val="0"/>
        </c:dLbls>
        <c:gapWidth val="150"/>
        <c:axId val="408872832"/>
        <c:axId val="4088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8146-4596-84DA-DC90837C0836}"/>
            </c:ext>
          </c:extLst>
        </c:ser>
        <c:dLbls>
          <c:showLegendKey val="0"/>
          <c:showVal val="0"/>
          <c:showCatName val="0"/>
          <c:showSerName val="0"/>
          <c:showPercent val="0"/>
          <c:showBubbleSize val="0"/>
        </c:dLbls>
        <c:marker val="1"/>
        <c:smooth val="0"/>
        <c:axId val="408872832"/>
        <c:axId val="408874008"/>
      </c:lineChart>
      <c:dateAx>
        <c:axId val="408872832"/>
        <c:scaling>
          <c:orientation val="minMax"/>
        </c:scaling>
        <c:delete val="1"/>
        <c:axPos val="b"/>
        <c:numFmt formatCode="&quot;R&quot;yy" sourceLinked="1"/>
        <c:majorTickMark val="none"/>
        <c:minorTickMark val="none"/>
        <c:tickLblPos val="none"/>
        <c:crossAx val="408874008"/>
        <c:crosses val="autoZero"/>
        <c:auto val="1"/>
        <c:lblOffset val="100"/>
        <c:baseTimeUnit val="years"/>
      </c:dateAx>
      <c:valAx>
        <c:axId val="40887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74.260000000000005</c:v>
                </c:pt>
                <c:pt idx="1">
                  <c:v>77.08</c:v>
                </c:pt>
                <c:pt idx="2">
                  <c:v>83.54</c:v>
                </c:pt>
                <c:pt idx="3">
                  <c:v>81.349999999999994</c:v>
                </c:pt>
                <c:pt idx="4">
                  <c:v>78.819999999999993</c:v>
                </c:pt>
              </c:numCache>
            </c:numRef>
          </c:val>
          <c:extLst>
            <c:ext xmlns:c16="http://schemas.microsoft.com/office/drawing/2014/chart" uri="{C3380CC4-5D6E-409C-BE32-E72D297353CC}">
              <c16:uniqueId val="{00000000-807A-4902-AA25-5CB4AF8547A5}"/>
            </c:ext>
          </c:extLst>
        </c:ser>
        <c:dLbls>
          <c:showLegendKey val="0"/>
          <c:showVal val="0"/>
          <c:showCatName val="0"/>
          <c:showSerName val="0"/>
          <c:showPercent val="0"/>
          <c:showBubbleSize val="0"/>
        </c:dLbls>
        <c:gapWidth val="150"/>
        <c:axId val="408872440"/>
        <c:axId val="4088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807A-4902-AA25-5CB4AF8547A5}"/>
            </c:ext>
          </c:extLst>
        </c:ser>
        <c:dLbls>
          <c:showLegendKey val="0"/>
          <c:showVal val="0"/>
          <c:showCatName val="0"/>
          <c:showSerName val="0"/>
          <c:showPercent val="0"/>
          <c:showBubbleSize val="0"/>
        </c:dLbls>
        <c:marker val="1"/>
        <c:smooth val="0"/>
        <c:axId val="408872440"/>
        <c:axId val="408873224"/>
      </c:lineChart>
      <c:dateAx>
        <c:axId val="408872440"/>
        <c:scaling>
          <c:orientation val="minMax"/>
        </c:scaling>
        <c:delete val="1"/>
        <c:axPos val="b"/>
        <c:numFmt formatCode="&quot;R&quot;yy" sourceLinked="1"/>
        <c:majorTickMark val="none"/>
        <c:minorTickMark val="none"/>
        <c:tickLblPos val="none"/>
        <c:crossAx val="408873224"/>
        <c:crosses val="autoZero"/>
        <c:auto val="1"/>
        <c:lblOffset val="100"/>
        <c:baseTimeUnit val="years"/>
      </c:dateAx>
      <c:valAx>
        <c:axId val="4088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108.78</c:v>
                </c:pt>
                <c:pt idx="1">
                  <c:v>108.02</c:v>
                </c:pt>
                <c:pt idx="2">
                  <c:v>109.63</c:v>
                </c:pt>
                <c:pt idx="3">
                  <c:v>109.48</c:v>
                </c:pt>
                <c:pt idx="4">
                  <c:v>108.45</c:v>
                </c:pt>
              </c:numCache>
            </c:numRef>
          </c:val>
          <c:extLst>
            <c:ext xmlns:c16="http://schemas.microsoft.com/office/drawing/2014/chart" uri="{C3380CC4-5D6E-409C-BE32-E72D297353CC}">
              <c16:uniqueId val="{00000000-92C8-4641-95EC-35D1CA0FB43B}"/>
            </c:ext>
          </c:extLst>
        </c:ser>
        <c:dLbls>
          <c:showLegendKey val="0"/>
          <c:showVal val="0"/>
          <c:showCatName val="0"/>
          <c:showSerName val="0"/>
          <c:showPercent val="0"/>
          <c:showBubbleSize val="0"/>
        </c:dLbls>
        <c:gapWidth val="150"/>
        <c:axId val="407205272"/>
        <c:axId val="40279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92C8-4641-95EC-35D1CA0FB43B}"/>
            </c:ext>
          </c:extLst>
        </c:ser>
        <c:dLbls>
          <c:showLegendKey val="0"/>
          <c:showVal val="0"/>
          <c:showCatName val="0"/>
          <c:showSerName val="0"/>
          <c:showPercent val="0"/>
          <c:showBubbleSize val="0"/>
        </c:dLbls>
        <c:marker val="1"/>
        <c:smooth val="0"/>
        <c:axId val="407205272"/>
        <c:axId val="402797640"/>
      </c:lineChart>
      <c:dateAx>
        <c:axId val="407205272"/>
        <c:scaling>
          <c:orientation val="minMax"/>
        </c:scaling>
        <c:delete val="1"/>
        <c:axPos val="b"/>
        <c:numFmt formatCode="&quot;R&quot;yy" sourceLinked="1"/>
        <c:majorTickMark val="none"/>
        <c:minorTickMark val="none"/>
        <c:tickLblPos val="none"/>
        <c:crossAx val="402797640"/>
        <c:crosses val="autoZero"/>
        <c:auto val="1"/>
        <c:lblOffset val="100"/>
        <c:baseTimeUnit val="years"/>
      </c:dateAx>
      <c:valAx>
        <c:axId val="402797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2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60.27</c:v>
                </c:pt>
                <c:pt idx="1">
                  <c:v>62.37</c:v>
                </c:pt>
                <c:pt idx="2">
                  <c:v>64.22</c:v>
                </c:pt>
                <c:pt idx="3">
                  <c:v>65.66</c:v>
                </c:pt>
                <c:pt idx="4">
                  <c:v>66.61</c:v>
                </c:pt>
              </c:numCache>
            </c:numRef>
          </c:val>
          <c:extLst>
            <c:ext xmlns:c16="http://schemas.microsoft.com/office/drawing/2014/chart" uri="{C3380CC4-5D6E-409C-BE32-E72D297353CC}">
              <c16:uniqueId val="{00000000-AB44-4BB9-87FD-9FE138BF4AA7}"/>
            </c:ext>
          </c:extLst>
        </c:ser>
        <c:dLbls>
          <c:showLegendKey val="0"/>
          <c:showVal val="0"/>
          <c:showCatName val="0"/>
          <c:showSerName val="0"/>
          <c:showPercent val="0"/>
          <c:showBubbleSize val="0"/>
        </c:dLbls>
        <c:gapWidth val="150"/>
        <c:axId val="402801560"/>
        <c:axId val="4028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AB44-4BB9-87FD-9FE138BF4AA7}"/>
            </c:ext>
          </c:extLst>
        </c:ser>
        <c:dLbls>
          <c:showLegendKey val="0"/>
          <c:showVal val="0"/>
          <c:showCatName val="0"/>
          <c:showSerName val="0"/>
          <c:showPercent val="0"/>
          <c:showBubbleSize val="0"/>
        </c:dLbls>
        <c:marker val="1"/>
        <c:smooth val="0"/>
        <c:axId val="402801560"/>
        <c:axId val="402801952"/>
      </c:lineChart>
      <c:dateAx>
        <c:axId val="402801560"/>
        <c:scaling>
          <c:orientation val="minMax"/>
        </c:scaling>
        <c:delete val="1"/>
        <c:axPos val="b"/>
        <c:numFmt formatCode="&quot;R&quot;yy" sourceLinked="1"/>
        <c:majorTickMark val="none"/>
        <c:minorTickMark val="none"/>
        <c:tickLblPos val="none"/>
        <c:crossAx val="402801952"/>
        <c:crosses val="autoZero"/>
        <c:auto val="1"/>
        <c:lblOffset val="100"/>
        <c:baseTimeUnit val="years"/>
      </c:dateAx>
      <c:valAx>
        <c:axId val="4028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0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11.36</c:v>
                </c:pt>
                <c:pt idx="1">
                  <c:v>11.36</c:v>
                </c:pt>
                <c:pt idx="2">
                  <c:v>11.32</c:v>
                </c:pt>
                <c:pt idx="3">
                  <c:v>11.32</c:v>
                </c:pt>
                <c:pt idx="4">
                  <c:v>17.2</c:v>
                </c:pt>
              </c:numCache>
            </c:numRef>
          </c:val>
          <c:extLst>
            <c:ext xmlns:c16="http://schemas.microsoft.com/office/drawing/2014/chart" uri="{C3380CC4-5D6E-409C-BE32-E72D297353CC}">
              <c16:uniqueId val="{00000000-D695-49EE-859E-C5644B75C26C}"/>
            </c:ext>
          </c:extLst>
        </c:ser>
        <c:dLbls>
          <c:showLegendKey val="0"/>
          <c:showVal val="0"/>
          <c:showCatName val="0"/>
          <c:showSerName val="0"/>
          <c:showPercent val="0"/>
          <c:showBubbleSize val="0"/>
        </c:dLbls>
        <c:gapWidth val="150"/>
        <c:axId val="402799208"/>
        <c:axId val="4027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D695-49EE-859E-C5644B75C26C}"/>
            </c:ext>
          </c:extLst>
        </c:ser>
        <c:dLbls>
          <c:showLegendKey val="0"/>
          <c:showVal val="0"/>
          <c:showCatName val="0"/>
          <c:showSerName val="0"/>
          <c:showPercent val="0"/>
          <c:showBubbleSize val="0"/>
        </c:dLbls>
        <c:marker val="1"/>
        <c:smooth val="0"/>
        <c:axId val="402799208"/>
        <c:axId val="402797248"/>
      </c:lineChart>
      <c:dateAx>
        <c:axId val="402799208"/>
        <c:scaling>
          <c:orientation val="minMax"/>
        </c:scaling>
        <c:delete val="1"/>
        <c:axPos val="b"/>
        <c:numFmt formatCode="&quot;R&quot;yy" sourceLinked="1"/>
        <c:majorTickMark val="none"/>
        <c:minorTickMark val="none"/>
        <c:tickLblPos val="none"/>
        <c:crossAx val="402797248"/>
        <c:crosses val="autoZero"/>
        <c:auto val="1"/>
        <c:lblOffset val="100"/>
        <c:baseTimeUnit val="years"/>
      </c:dateAx>
      <c:valAx>
        <c:axId val="4027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9-409D-886E-313258C34C1A}"/>
            </c:ext>
          </c:extLst>
        </c:ser>
        <c:dLbls>
          <c:showLegendKey val="0"/>
          <c:showVal val="0"/>
          <c:showCatName val="0"/>
          <c:showSerName val="0"/>
          <c:showPercent val="0"/>
          <c:showBubbleSize val="0"/>
        </c:dLbls>
        <c:gapWidth val="150"/>
        <c:axId val="402802344"/>
        <c:axId val="40280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32E9-409D-886E-313258C34C1A}"/>
            </c:ext>
          </c:extLst>
        </c:ser>
        <c:dLbls>
          <c:showLegendKey val="0"/>
          <c:showVal val="0"/>
          <c:showCatName val="0"/>
          <c:showSerName val="0"/>
          <c:showPercent val="0"/>
          <c:showBubbleSize val="0"/>
        </c:dLbls>
        <c:marker val="1"/>
        <c:smooth val="0"/>
        <c:axId val="402802344"/>
        <c:axId val="402803912"/>
      </c:lineChart>
      <c:dateAx>
        <c:axId val="402802344"/>
        <c:scaling>
          <c:orientation val="minMax"/>
        </c:scaling>
        <c:delete val="1"/>
        <c:axPos val="b"/>
        <c:numFmt formatCode="&quot;R&quot;yy" sourceLinked="1"/>
        <c:majorTickMark val="none"/>
        <c:minorTickMark val="none"/>
        <c:tickLblPos val="none"/>
        <c:crossAx val="402803912"/>
        <c:crosses val="autoZero"/>
        <c:auto val="1"/>
        <c:lblOffset val="100"/>
        <c:baseTimeUnit val="years"/>
      </c:dateAx>
      <c:valAx>
        <c:axId val="402803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8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83.97</c:v>
                </c:pt>
                <c:pt idx="1">
                  <c:v>85.46</c:v>
                </c:pt>
                <c:pt idx="2">
                  <c:v>91.22</c:v>
                </c:pt>
                <c:pt idx="3">
                  <c:v>112.34</c:v>
                </c:pt>
                <c:pt idx="4">
                  <c:v>191.43</c:v>
                </c:pt>
              </c:numCache>
            </c:numRef>
          </c:val>
          <c:extLst>
            <c:ext xmlns:c16="http://schemas.microsoft.com/office/drawing/2014/chart" uri="{C3380CC4-5D6E-409C-BE32-E72D297353CC}">
              <c16:uniqueId val="{00000000-EAA0-4AD9-B42A-50FD7997F4B0}"/>
            </c:ext>
          </c:extLst>
        </c:ser>
        <c:dLbls>
          <c:showLegendKey val="0"/>
          <c:showVal val="0"/>
          <c:showCatName val="0"/>
          <c:showSerName val="0"/>
          <c:showPercent val="0"/>
          <c:showBubbleSize val="0"/>
        </c:dLbls>
        <c:gapWidth val="150"/>
        <c:axId val="402800384"/>
        <c:axId val="4028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EAA0-4AD9-B42A-50FD7997F4B0}"/>
            </c:ext>
          </c:extLst>
        </c:ser>
        <c:dLbls>
          <c:showLegendKey val="0"/>
          <c:showVal val="0"/>
          <c:showCatName val="0"/>
          <c:showSerName val="0"/>
          <c:showPercent val="0"/>
          <c:showBubbleSize val="0"/>
        </c:dLbls>
        <c:marker val="1"/>
        <c:smooth val="0"/>
        <c:axId val="402800384"/>
        <c:axId val="402800776"/>
      </c:lineChart>
      <c:dateAx>
        <c:axId val="402800384"/>
        <c:scaling>
          <c:orientation val="minMax"/>
        </c:scaling>
        <c:delete val="1"/>
        <c:axPos val="b"/>
        <c:numFmt formatCode="&quot;R&quot;yy" sourceLinked="1"/>
        <c:majorTickMark val="none"/>
        <c:minorTickMark val="none"/>
        <c:tickLblPos val="none"/>
        <c:crossAx val="402800776"/>
        <c:crosses val="autoZero"/>
        <c:auto val="1"/>
        <c:lblOffset val="100"/>
        <c:baseTimeUnit val="years"/>
      </c:dateAx>
      <c:valAx>
        <c:axId val="402800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400.55</c:v>
                </c:pt>
                <c:pt idx="1">
                  <c:v>412.37</c:v>
                </c:pt>
                <c:pt idx="2">
                  <c:v>417.94</c:v>
                </c:pt>
                <c:pt idx="3">
                  <c:v>377.22</c:v>
                </c:pt>
                <c:pt idx="4">
                  <c:v>346.72</c:v>
                </c:pt>
              </c:numCache>
            </c:numRef>
          </c:val>
          <c:extLst>
            <c:ext xmlns:c16="http://schemas.microsoft.com/office/drawing/2014/chart" uri="{C3380CC4-5D6E-409C-BE32-E72D297353CC}">
              <c16:uniqueId val="{00000000-5FB0-4BF2-8C0D-54EAB6549F18}"/>
            </c:ext>
          </c:extLst>
        </c:ser>
        <c:dLbls>
          <c:showLegendKey val="0"/>
          <c:showVal val="0"/>
          <c:showCatName val="0"/>
          <c:showSerName val="0"/>
          <c:showPercent val="0"/>
          <c:showBubbleSize val="0"/>
        </c:dLbls>
        <c:gapWidth val="150"/>
        <c:axId val="402803128"/>
        <c:axId val="4088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5FB0-4BF2-8C0D-54EAB6549F18}"/>
            </c:ext>
          </c:extLst>
        </c:ser>
        <c:dLbls>
          <c:showLegendKey val="0"/>
          <c:showVal val="0"/>
          <c:showCatName val="0"/>
          <c:showSerName val="0"/>
          <c:showPercent val="0"/>
          <c:showBubbleSize val="0"/>
        </c:dLbls>
        <c:marker val="1"/>
        <c:smooth val="0"/>
        <c:axId val="402803128"/>
        <c:axId val="408868128"/>
      </c:lineChart>
      <c:dateAx>
        <c:axId val="402803128"/>
        <c:scaling>
          <c:orientation val="minMax"/>
        </c:scaling>
        <c:delete val="1"/>
        <c:axPos val="b"/>
        <c:numFmt formatCode="&quot;R&quot;yy" sourceLinked="1"/>
        <c:majorTickMark val="none"/>
        <c:minorTickMark val="none"/>
        <c:tickLblPos val="none"/>
        <c:crossAx val="408868128"/>
        <c:crosses val="autoZero"/>
        <c:auto val="1"/>
        <c:lblOffset val="100"/>
        <c:baseTimeUnit val="years"/>
      </c:dateAx>
      <c:valAx>
        <c:axId val="40886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8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109.36</c:v>
                </c:pt>
                <c:pt idx="1">
                  <c:v>96.57</c:v>
                </c:pt>
                <c:pt idx="2">
                  <c:v>89.99</c:v>
                </c:pt>
                <c:pt idx="3">
                  <c:v>97.44</c:v>
                </c:pt>
                <c:pt idx="4">
                  <c:v>95.93</c:v>
                </c:pt>
              </c:numCache>
            </c:numRef>
          </c:val>
          <c:extLst>
            <c:ext xmlns:c16="http://schemas.microsoft.com/office/drawing/2014/chart" uri="{C3380CC4-5D6E-409C-BE32-E72D297353CC}">
              <c16:uniqueId val="{00000000-BB79-4B3C-B947-45B005B825AF}"/>
            </c:ext>
          </c:extLst>
        </c:ser>
        <c:dLbls>
          <c:showLegendKey val="0"/>
          <c:showVal val="0"/>
          <c:showCatName val="0"/>
          <c:showSerName val="0"/>
          <c:showPercent val="0"/>
          <c:showBubbleSize val="0"/>
        </c:dLbls>
        <c:gapWidth val="150"/>
        <c:axId val="408873616"/>
        <c:axId val="4088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BB79-4B3C-B947-45B005B825AF}"/>
            </c:ext>
          </c:extLst>
        </c:ser>
        <c:dLbls>
          <c:showLegendKey val="0"/>
          <c:showVal val="0"/>
          <c:showCatName val="0"/>
          <c:showSerName val="0"/>
          <c:showPercent val="0"/>
          <c:showBubbleSize val="0"/>
        </c:dLbls>
        <c:marker val="1"/>
        <c:smooth val="0"/>
        <c:axId val="408873616"/>
        <c:axId val="408872048"/>
      </c:lineChart>
      <c:dateAx>
        <c:axId val="408873616"/>
        <c:scaling>
          <c:orientation val="minMax"/>
        </c:scaling>
        <c:delete val="1"/>
        <c:axPos val="b"/>
        <c:numFmt formatCode="&quot;R&quot;yy" sourceLinked="1"/>
        <c:majorTickMark val="none"/>
        <c:minorTickMark val="none"/>
        <c:tickLblPos val="none"/>
        <c:crossAx val="408872048"/>
        <c:crosses val="autoZero"/>
        <c:auto val="1"/>
        <c:lblOffset val="100"/>
        <c:baseTimeUnit val="years"/>
      </c:dateAx>
      <c:valAx>
        <c:axId val="4088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7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207.6</c:v>
                </c:pt>
                <c:pt idx="1">
                  <c:v>209.26</c:v>
                </c:pt>
                <c:pt idx="2">
                  <c:v>210.16</c:v>
                </c:pt>
                <c:pt idx="3">
                  <c:v>212.15</c:v>
                </c:pt>
                <c:pt idx="4">
                  <c:v>224.97</c:v>
                </c:pt>
              </c:numCache>
            </c:numRef>
          </c:val>
          <c:extLst>
            <c:ext xmlns:c16="http://schemas.microsoft.com/office/drawing/2014/chart" uri="{C3380CC4-5D6E-409C-BE32-E72D297353CC}">
              <c16:uniqueId val="{00000000-A9C1-4462-92A7-7556CBF0AC27}"/>
            </c:ext>
          </c:extLst>
        </c:ser>
        <c:dLbls>
          <c:showLegendKey val="0"/>
          <c:showVal val="0"/>
          <c:showCatName val="0"/>
          <c:showSerName val="0"/>
          <c:showPercent val="0"/>
          <c:showBubbleSize val="0"/>
        </c:dLbls>
        <c:gapWidth val="150"/>
        <c:axId val="408875184"/>
        <c:axId val="4088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A9C1-4462-92A7-7556CBF0AC27}"/>
            </c:ext>
          </c:extLst>
        </c:ser>
        <c:dLbls>
          <c:showLegendKey val="0"/>
          <c:showVal val="0"/>
          <c:showCatName val="0"/>
          <c:showSerName val="0"/>
          <c:showPercent val="0"/>
          <c:showBubbleSize val="0"/>
        </c:dLbls>
        <c:marker val="1"/>
        <c:smooth val="0"/>
        <c:axId val="408875184"/>
        <c:axId val="408870872"/>
      </c:lineChart>
      <c:dateAx>
        <c:axId val="408875184"/>
        <c:scaling>
          <c:orientation val="minMax"/>
        </c:scaling>
        <c:delete val="1"/>
        <c:axPos val="b"/>
        <c:numFmt formatCode="&quot;R&quot;yy" sourceLinked="1"/>
        <c:majorTickMark val="none"/>
        <c:minorTickMark val="none"/>
        <c:tickLblPos val="none"/>
        <c:crossAx val="408870872"/>
        <c:crosses val="autoZero"/>
        <c:auto val="1"/>
        <c:lblOffset val="100"/>
        <c:baseTimeUnit val="years"/>
      </c:dateAx>
      <c:valAx>
        <c:axId val="4088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増毛町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3725</v>
      </c>
      <c r="AM8" s="44"/>
      <c r="AN8" s="44"/>
      <c r="AO8" s="44"/>
      <c r="AP8" s="44"/>
      <c r="AQ8" s="44"/>
      <c r="AR8" s="44"/>
      <c r="AS8" s="44"/>
      <c r="AT8" s="45">
        <f>データ!$S$6</f>
        <v>369.72</v>
      </c>
      <c r="AU8" s="46"/>
      <c r="AV8" s="46"/>
      <c r="AW8" s="46"/>
      <c r="AX8" s="46"/>
      <c r="AY8" s="46"/>
      <c r="AZ8" s="46"/>
      <c r="BA8" s="46"/>
      <c r="BB8" s="47">
        <f>データ!$T$6</f>
        <v>10.08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66.36</v>
      </c>
      <c r="J10" s="46"/>
      <c r="K10" s="46"/>
      <c r="L10" s="46"/>
      <c r="M10" s="46"/>
      <c r="N10" s="46"/>
      <c r="O10" s="80"/>
      <c r="P10" s="47">
        <f>データ!$P$6</f>
        <v>99.92</v>
      </c>
      <c r="Q10" s="47"/>
      <c r="R10" s="47"/>
      <c r="S10" s="47"/>
      <c r="T10" s="47"/>
      <c r="U10" s="47"/>
      <c r="V10" s="47"/>
      <c r="W10" s="44">
        <f>データ!$Q$6</f>
        <v>5358</v>
      </c>
      <c r="X10" s="44"/>
      <c r="Y10" s="44"/>
      <c r="Z10" s="44"/>
      <c r="AA10" s="44"/>
      <c r="AB10" s="44"/>
      <c r="AC10" s="44"/>
      <c r="AD10" s="2"/>
      <c r="AE10" s="2"/>
      <c r="AF10" s="2"/>
      <c r="AG10" s="2"/>
      <c r="AH10" s="2"/>
      <c r="AI10" s="2"/>
      <c r="AJ10" s="2"/>
      <c r="AK10" s="2"/>
      <c r="AL10" s="44">
        <f>データ!$U$6</f>
        <v>3686</v>
      </c>
      <c r="AM10" s="44"/>
      <c r="AN10" s="44"/>
      <c r="AO10" s="44"/>
      <c r="AP10" s="44"/>
      <c r="AQ10" s="44"/>
      <c r="AR10" s="44"/>
      <c r="AS10" s="44"/>
      <c r="AT10" s="45">
        <f>データ!$V$6</f>
        <v>14.53</v>
      </c>
      <c r="AU10" s="46"/>
      <c r="AV10" s="46"/>
      <c r="AW10" s="46"/>
      <c r="AX10" s="46"/>
      <c r="AY10" s="46"/>
      <c r="AZ10" s="46"/>
      <c r="BA10" s="46"/>
      <c r="BB10" s="47">
        <f>データ!$W$6</f>
        <v>253.68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wjFFxffCo5YR2w+mYO97v/muPrYPooVoiJ4qkIQaIHoA224Q3bjRtDznHxzfcMNfyqhCVdfquUU7NJQNWzBjw==" saltValue="+1SfD6vk7LOD5BR1popE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14818</v>
      </c>
      <c r="D6" s="20">
        <f t="shared" si="3"/>
        <v>46</v>
      </c>
      <c r="E6" s="20">
        <f t="shared" si="3"/>
        <v>1</v>
      </c>
      <c r="F6" s="20">
        <f t="shared" si="3"/>
        <v>0</v>
      </c>
      <c r="G6" s="20">
        <f t="shared" si="3"/>
        <v>1</v>
      </c>
      <c r="H6" s="20" t="str">
        <f t="shared" si="3"/>
        <v>北海道　増毛町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66.36</v>
      </c>
      <c r="P6" s="21">
        <f t="shared" si="3"/>
        <v>99.92</v>
      </c>
      <c r="Q6" s="21">
        <f t="shared" si="3"/>
        <v>5358</v>
      </c>
      <c r="R6" s="21">
        <f t="shared" si="3"/>
        <v>3725</v>
      </c>
      <c r="S6" s="21">
        <f t="shared" si="3"/>
        <v>369.72</v>
      </c>
      <c r="T6" s="21">
        <f t="shared" si="3"/>
        <v>10.08</v>
      </c>
      <c r="U6" s="21">
        <f t="shared" si="3"/>
        <v>3686</v>
      </c>
      <c r="V6" s="21">
        <f t="shared" si="3"/>
        <v>14.53</v>
      </c>
      <c r="W6" s="21">
        <f t="shared" si="3"/>
        <v>253.68</v>
      </c>
      <c r="X6" s="22">
        <f>IF(X7="",NA(),X7)</f>
        <v>108.78</v>
      </c>
      <c r="Y6" s="22">
        <f t="shared" ref="Y6:AG6" si="4">IF(Y7="",NA(),Y7)</f>
        <v>108.02</v>
      </c>
      <c r="Z6" s="22">
        <f t="shared" si="4"/>
        <v>109.63</v>
      </c>
      <c r="AA6" s="22">
        <f t="shared" si="4"/>
        <v>109.48</v>
      </c>
      <c r="AB6" s="22">
        <f t="shared" si="4"/>
        <v>108.45</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83.97</v>
      </c>
      <c r="AU6" s="22">
        <f t="shared" ref="AU6:BC6" si="6">IF(AU7="",NA(),AU7)</f>
        <v>85.46</v>
      </c>
      <c r="AV6" s="22">
        <f t="shared" si="6"/>
        <v>91.22</v>
      </c>
      <c r="AW6" s="22">
        <f t="shared" si="6"/>
        <v>112.34</v>
      </c>
      <c r="AX6" s="22">
        <f t="shared" si="6"/>
        <v>191.43</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400.55</v>
      </c>
      <c r="BF6" s="22">
        <f t="shared" ref="BF6:BN6" si="7">IF(BF7="",NA(),BF7)</f>
        <v>412.37</v>
      </c>
      <c r="BG6" s="22">
        <f t="shared" si="7"/>
        <v>417.94</v>
      </c>
      <c r="BH6" s="22">
        <f t="shared" si="7"/>
        <v>377.22</v>
      </c>
      <c r="BI6" s="22">
        <f t="shared" si="7"/>
        <v>346.72</v>
      </c>
      <c r="BJ6" s="22">
        <f t="shared" si="7"/>
        <v>540.38</v>
      </c>
      <c r="BK6" s="22">
        <f t="shared" si="7"/>
        <v>556.47</v>
      </c>
      <c r="BL6" s="22">
        <f t="shared" si="7"/>
        <v>564.99</v>
      </c>
      <c r="BM6" s="22">
        <f t="shared" si="7"/>
        <v>631.39</v>
      </c>
      <c r="BN6" s="22">
        <f t="shared" si="7"/>
        <v>625.11</v>
      </c>
      <c r="BO6" s="21" t="str">
        <f>IF(BO7="","",IF(BO7="-","【-】","【"&amp;SUBSTITUTE(TEXT(BO7,"#,##0.00"),"-","△")&amp;"】"))</f>
        <v>【265.93】</v>
      </c>
      <c r="BP6" s="22">
        <f>IF(BP7="",NA(),BP7)</f>
        <v>109.36</v>
      </c>
      <c r="BQ6" s="22">
        <f t="shared" ref="BQ6:BY6" si="8">IF(BQ7="",NA(),BQ7)</f>
        <v>96.57</v>
      </c>
      <c r="BR6" s="22">
        <f t="shared" si="8"/>
        <v>89.99</v>
      </c>
      <c r="BS6" s="22">
        <f t="shared" si="8"/>
        <v>97.44</v>
      </c>
      <c r="BT6" s="22">
        <f t="shared" si="8"/>
        <v>95.93</v>
      </c>
      <c r="BU6" s="22">
        <f t="shared" si="8"/>
        <v>83.22</v>
      </c>
      <c r="BV6" s="22">
        <f t="shared" si="8"/>
        <v>78.67</v>
      </c>
      <c r="BW6" s="22">
        <f t="shared" si="8"/>
        <v>80.56</v>
      </c>
      <c r="BX6" s="22">
        <f t="shared" si="8"/>
        <v>76.55</v>
      </c>
      <c r="BY6" s="22">
        <f t="shared" si="8"/>
        <v>77.739999999999995</v>
      </c>
      <c r="BZ6" s="21" t="str">
        <f>IF(BZ7="","",IF(BZ7="-","【-】","【"&amp;SUBSTITUTE(TEXT(BZ7,"#,##0.00"),"-","△")&amp;"】"))</f>
        <v>【97.82】</v>
      </c>
      <c r="CA6" s="22">
        <f>IF(CA7="",NA(),CA7)</f>
        <v>207.6</v>
      </c>
      <c r="CB6" s="22">
        <f t="shared" ref="CB6:CJ6" si="9">IF(CB7="",NA(),CB7)</f>
        <v>209.26</v>
      </c>
      <c r="CC6" s="22">
        <f t="shared" si="9"/>
        <v>210.16</v>
      </c>
      <c r="CD6" s="22">
        <f t="shared" si="9"/>
        <v>212.15</v>
      </c>
      <c r="CE6" s="22">
        <f t="shared" si="9"/>
        <v>224.97</v>
      </c>
      <c r="CF6" s="22">
        <f t="shared" si="9"/>
        <v>234.17</v>
      </c>
      <c r="CG6" s="22">
        <f t="shared" si="9"/>
        <v>257.95</v>
      </c>
      <c r="CH6" s="22">
        <f t="shared" si="9"/>
        <v>260.87</v>
      </c>
      <c r="CI6" s="22">
        <f t="shared" si="9"/>
        <v>269.25</v>
      </c>
      <c r="CJ6" s="22">
        <f t="shared" si="9"/>
        <v>274.94</v>
      </c>
      <c r="CK6" s="21" t="str">
        <f>IF(CK7="","",IF(CK7="-","【-】","【"&amp;SUBSTITUTE(TEXT(CK7,"#,##0.00"),"-","△")&amp;"】"))</f>
        <v>【177.56】</v>
      </c>
      <c r="CL6" s="22">
        <f>IF(CL7="",NA(),CL7)</f>
        <v>41.43</v>
      </c>
      <c r="CM6" s="22">
        <f t="shared" ref="CM6:CU6" si="10">IF(CM7="",NA(),CM7)</f>
        <v>39.630000000000003</v>
      </c>
      <c r="CN6" s="22">
        <f t="shared" si="10"/>
        <v>35.29</v>
      </c>
      <c r="CO6" s="22">
        <f t="shared" si="10"/>
        <v>34.33</v>
      </c>
      <c r="CP6" s="22">
        <f t="shared" si="10"/>
        <v>32.32</v>
      </c>
      <c r="CQ6" s="22">
        <f t="shared" si="10"/>
        <v>41.06</v>
      </c>
      <c r="CR6" s="22">
        <f t="shared" si="10"/>
        <v>39.94</v>
      </c>
      <c r="CS6" s="22">
        <f t="shared" si="10"/>
        <v>40.19</v>
      </c>
      <c r="CT6" s="22">
        <f t="shared" si="10"/>
        <v>41.14</v>
      </c>
      <c r="CU6" s="22">
        <f t="shared" si="10"/>
        <v>41.02</v>
      </c>
      <c r="CV6" s="21" t="str">
        <f>IF(CV7="","",IF(CV7="-","【-】","【"&amp;SUBSTITUTE(TEXT(CV7,"#,##0.00"),"-","△")&amp;"】"))</f>
        <v>【59.81】</v>
      </c>
      <c r="CW6" s="22">
        <f>IF(CW7="",NA(),CW7)</f>
        <v>74.260000000000005</v>
      </c>
      <c r="CX6" s="22">
        <f t="shared" ref="CX6:DF6" si="11">IF(CX7="",NA(),CX7)</f>
        <v>77.08</v>
      </c>
      <c r="CY6" s="22">
        <f t="shared" si="11"/>
        <v>83.54</v>
      </c>
      <c r="CZ6" s="22">
        <f t="shared" si="11"/>
        <v>81.349999999999994</v>
      </c>
      <c r="DA6" s="22">
        <f t="shared" si="11"/>
        <v>78.819999999999993</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60.27</v>
      </c>
      <c r="DI6" s="22">
        <f t="shared" ref="DI6:DQ6" si="12">IF(DI7="",NA(),DI7)</f>
        <v>62.37</v>
      </c>
      <c r="DJ6" s="22">
        <f t="shared" si="12"/>
        <v>64.22</v>
      </c>
      <c r="DK6" s="22">
        <f t="shared" si="12"/>
        <v>65.66</v>
      </c>
      <c r="DL6" s="22">
        <f t="shared" si="12"/>
        <v>66.61</v>
      </c>
      <c r="DM6" s="22">
        <f t="shared" si="12"/>
        <v>52.73</v>
      </c>
      <c r="DN6" s="22">
        <f t="shared" si="12"/>
        <v>53.25</v>
      </c>
      <c r="DO6" s="22">
        <f t="shared" si="12"/>
        <v>53.4</v>
      </c>
      <c r="DP6" s="22">
        <f t="shared" si="12"/>
        <v>52.14</v>
      </c>
      <c r="DQ6" s="22">
        <f t="shared" si="12"/>
        <v>53.49</v>
      </c>
      <c r="DR6" s="21" t="str">
        <f>IF(DR7="","",IF(DR7="-","【-】","【"&amp;SUBSTITUTE(TEXT(DR7,"#,##0.00"),"-","△")&amp;"】"))</f>
        <v>【52.02】</v>
      </c>
      <c r="DS6" s="22">
        <f>IF(DS7="",NA(),DS7)</f>
        <v>11.36</v>
      </c>
      <c r="DT6" s="22">
        <f t="shared" ref="DT6:EB6" si="13">IF(DT7="",NA(),DT7)</f>
        <v>11.36</v>
      </c>
      <c r="DU6" s="22">
        <f t="shared" si="13"/>
        <v>11.32</v>
      </c>
      <c r="DV6" s="22">
        <f t="shared" si="13"/>
        <v>11.32</v>
      </c>
      <c r="DW6" s="22">
        <f t="shared" si="13"/>
        <v>17.2</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14818</v>
      </c>
      <c r="D7" s="24">
        <v>46</v>
      </c>
      <c r="E7" s="24">
        <v>1</v>
      </c>
      <c r="F7" s="24">
        <v>0</v>
      </c>
      <c r="G7" s="24">
        <v>1</v>
      </c>
      <c r="H7" s="24" t="s">
        <v>92</v>
      </c>
      <c r="I7" s="24" t="s">
        <v>93</v>
      </c>
      <c r="J7" s="24" t="s">
        <v>94</v>
      </c>
      <c r="K7" s="24" t="s">
        <v>95</v>
      </c>
      <c r="L7" s="24" t="s">
        <v>96</v>
      </c>
      <c r="M7" s="24" t="s">
        <v>97</v>
      </c>
      <c r="N7" s="25" t="s">
        <v>98</v>
      </c>
      <c r="O7" s="25">
        <v>66.36</v>
      </c>
      <c r="P7" s="25">
        <v>99.92</v>
      </c>
      <c r="Q7" s="25">
        <v>5358</v>
      </c>
      <c r="R7" s="25">
        <v>3725</v>
      </c>
      <c r="S7" s="25">
        <v>369.72</v>
      </c>
      <c r="T7" s="25">
        <v>10.08</v>
      </c>
      <c r="U7" s="25">
        <v>3686</v>
      </c>
      <c r="V7" s="25">
        <v>14.53</v>
      </c>
      <c r="W7" s="25">
        <v>253.68</v>
      </c>
      <c r="X7" s="25">
        <v>108.78</v>
      </c>
      <c r="Y7" s="25">
        <v>108.02</v>
      </c>
      <c r="Z7" s="25">
        <v>109.63</v>
      </c>
      <c r="AA7" s="25">
        <v>109.48</v>
      </c>
      <c r="AB7" s="25">
        <v>108.45</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83.97</v>
      </c>
      <c r="AU7" s="25">
        <v>85.46</v>
      </c>
      <c r="AV7" s="25">
        <v>91.22</v>
      </c>
      <c r="AW7" s="25">
        <v>112.34</v>
      </c>
      <c r="AX7" s="25">
        <v>191.43</v>
      </c>
      <c r="AY7" s="25">
        <v>348.88</v>
      </c>
      <c r="AZ7" s="25">
        <v>381.07</v>
      </c>
      <c r="BA7" s="25">
        <v>367.4</v>
      </c>
      <c r="BB7" s="25">
        <v>345.42</v>
      </c>
      <c r="BC7" s="25">
        <v>315.60000000000002</v>
      </c>
      <c r="BD7" s="25">
        <v>243.36</v>
      </c>
      <c r="BE7" s="25">
        <v>400.55</v>
      </c>
      <c r="BF7" s="25">
        <v>412.37</v>
      </c>
      <c r="BG7" s="25">
        <v>417.94</v>
      </c>
      <c r="BH7" s="25">
        <v>377.22</v>
      </c>
      <c r="BI7" s="25">
        <v>346.72</v>
      </c>
      <c r="BJ7" s="25">
        <v>540.38</v>
      </c>
      <c r="BK7" s="25">
        <v>556.47</v>
      </c>
      <c r="BL7" s="25">
        <v>564.99</v>
      </c>
      <c r="BM7" s="25">
        <v>631.39</v>
      </c>
      <c r="BN7" s="25">
        <v>625.11</v>
      </c>
      <c r="BO7" s="25">
        <v>265.93</v>
      </c>
      <c r="BP7" s="25">
        <v>109.36</v>
      </c>
      <c r="BQ7" s="25">
        <v>96.57</v>
      </c>
      <c r="BR7" s="25">
        <v>89.99</v>
      </c>
      <c r="BS7" s="25">
        <v>97.44</v>
      </c>
      <c r="BT7" s="25">
        <v>95.93</v>
      </c>
      <c r="BU7" s="25">
        <v>83.22</v>
      </c>
      <c r="BV7" s="25">
        <v>78.67</v>
      </c>
      <c r="BW7" s="25">
        <v>80.56</v>
      </c>
      <c r="BX7" s="25">
        <v>76.55</v>
      </c>
      <c r="BY7" s="25">
        <v>77.739999999999995</v>
      </c>
      <c r="BZ7" s="25">
        <v>97.82</v>
      </c>
      <c r="CA7" s="25">
        <v>207.6</v>
      </c>
      <c r="CB7" s="25">
        <v>209.26</v>
      </c>
      <c r="CC7" s="25">
        <v>210.16</v>
      </c>
      <c r="CD7" s="25">
        <v>212.15</v>
      </c>
      <c r="CE7" s="25">
        <v>224.97</v>
      </c>
      <c r="CF7" s="25">
        <v>234.17</v>
      </c>
      <c r="CG7" s="25">
        <v>257.95</v>
      </c>
      <c r="CH7" s="25">
        <v>260.87</v>
      </c>
      <c r="CI7" s="25">
        <v>269.25</v>
      </c>
      <c r="CJ7" s="25">
        <v>274.94</v>
      </c>
      <c r="CK7" s="25">
        <v>177.56</v>
      </c>
      <c r="CL7" s="25">
        <v>41.43</v>
      </c>
      <c r="CM7" s="25">
        <v>39.630000000000003</v>
      </c>
      <c r="CN7" s="25">
        <v>35.29</v>
      </c>
      <c r="CO7" s="25">
        <v>34.33</v>
      </c>
      <c r="CP7" s="25">
        <v>32.32</v>
      </c>
      <c r="CQ7" s="25">
        <v>41.06</v>
      </c>
      <c r="CR7" s="25">
        <v>39.94</v>
      </c>
      <c r="CS7" s="25">
        <v>40.19</v>
      </c>
      <c r="CT7" s="25">
        <v>41.14</v>
      </c>
      <c r="CU7" s="25">
        <v>41.02</v>
      </c>
      <c r="CV7" s="25">
        <v>59.81</v>
      </c>
      <c r="CW7" s="25">
        <v>74.260000000000005</v>
      </c>
      <c r="CX7" s="25">
        <v>77.08</v>
      </c>
      <c r="CY7" s="25">
        <v>83.54</v>
      </c>
      <c r="CZ7" s="25">
        <v>81.349999999999994</v>
      </c>
      <c r="DA7" s="25">
        <v>78.819999999999993</v>
      </c>
      <c r="DB7" s="25">
        <v>72.42</v>
      </c>
      <c r="DC7" s="25">
        <v>69.41</v>
      </c>
      <c r="DD7" s="25">
        <v>71.52</v>
      </c>
      <c r="DE7" s="25">
        <v>70.42</v>
      </c>
      <c r="DF7" s="25">
        <v>69.900000000000006</v>
      </c>
      <c r="DG7" s="25">
        <v>89.42</v>
      </c>
      <c r="DH7" s="25">
        <v>60.27</v>
      </c>
      <c r="DI7" s="25">
        <v>62.37</v>
      </c>
      <c r="DJ7" s="25">
        <v>64.22</v>
      </c>
      <c r="DK7" s="25">
        <v>65.66</v>
      </c>
      <c r="DL7" s="25">
        <v>66.61</v>
      </c>
      <c r="DM7" s="25">
        <v>52.73</v>
      </c>
      <c r="DN7" s="25">
        <v>53.25</v>
      </c>
      <c r="DO7" s="25">
        <v>53.4</v>
      </c>
      <c r="DP7" s="25">
        <v>52.14</v>
      </c>
      <c r="DQ7" s="25">
        <v>53.49</v>
      </c>
      <c r="DR7" s="25">
        <v>52.02</v>
      </c>
      <c r="DS7" s="25">
        <v>11.36</v>
      </c>
      <c r="DT7" s="25">
        <v>11.36</v>
      </c>
      <c r="DU7" s="25">
        <v>11.32</v>
      </c>
      <c r="DV7" s="25">
        <v>11.32</v>
      </c>
      <c r="DW7" s="25">
        <v>17.2</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2025-01-24T06:43:16Z</dcterms:created>
  <dcterms:modified xsi:type="dcterms:W3CDTF">2025-02-06T04:34:33Z</dcterms:modified>
  <cp:category/>
</cp:coreProperties>
</file>