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<sst xmlns="http://schemas.openxmlformats.org/spreadsheetml/2006/main" count="1087" uniqueCount="595">
  <si>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</si>
  <si>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</si>
  <si>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</si>
  <si>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</si>
  <si>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</si>
  <si>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</si>
  <si>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</si>
  <si>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</si>
  <si>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</si>
  <si>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</si>
  <si>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</si>
  <si>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</si>
  <si>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</si>
  <si>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</si>
  <si>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</si>
  <si>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</si>
  <si>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</si>
  <si>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</si>
  <si>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</si>
  <si>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</si>
  <si>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</si>
  <si>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</si>
  <si>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</si>
  <si>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</si>
  <si>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</si>
  <si>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</si>
  <si>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</si>
  <si>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</si>
  <si>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</si>
  <si>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</si>
  <si>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</si>
  <si>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</si>
  <si>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</si>
  <si>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</si>
  <si>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</si>
  <si>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</si>
  <si>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</si>
  <si>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</si>
  <si>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</si>
  <si>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</si>
  <si>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</si>
  <si>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</si>
  <si>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</si>
  <si>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</si>
  <si>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</si>
  <si>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</si>
  <si>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</si>
  <si>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</si>
  <si>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</si>
  <si>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</si>
  <si>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</si>
  <si>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</si>
  <si>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</si>
  <si>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</si>
  <si>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</si>
  <si>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</si>
  <si>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</si>
  <si>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</si>
  <si>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</si>
  <si>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</si>
  <si>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</si>
  <si>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</si>
  <si>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</si>
  <si>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</si>
  <si>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</si>
  <si>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</si>
  <si>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</si>
  <si>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</si>
  <si>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</si>
  <si>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</si>
  <si>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</si>
  <si>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</si>
  <si>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</si>
  <si>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</si>
  <si>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</si>
  <si>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</si>
  <si>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</si>
  <si>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</si>
  <si>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</si>
  <si>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</si>
  <si>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</si>
  <si>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</si>
  <si>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</si>
  <si>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</si>
  <si>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</si>
  <si>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</si>
  <si>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</si>
  <si>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</si>
  <si>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</si>
  <si>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</si>
  <si>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</si>
  <si>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</si>
  <si>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増毛町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</si>
  <si>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</si>
  <si>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</si>
  <si>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</si>
  <si>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</si>
  <si>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</si>
  <si>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</si>
  <si>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</si>
  <si>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</si>
  <si>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</si>
  <si>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</si>
  <si>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</si>
  <si>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</si>
  <si>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</si>
  <si>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</si>
  <si>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</si>
  <si>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</si>
  <si>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</si>
  <si>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</si>
  <si>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</si>
  <si>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</si>
  <si>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</si>
  <si>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</si>
  <si>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</si>
  <si>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</si>
  <si>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</si>
  <si>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</si>
  <si>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-11.4</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</si>
  <si>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</si>
  <si>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</si>
  <si>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</si>
  <si>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</si>
  <si>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</si>
  <si>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</si>
  <si>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</si>
  <si>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</si>
  <si>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</si>
  <si>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</si>
  <si>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</si>
  <si>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</si>
  <si>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</si>
  <si>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</si>
  <si>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</si>
  <si>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</si>
  <si>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</si>
  <si>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</si>
  <si>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</si>
  <si>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</si>
  <si>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</si>
  <si>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</si>
  <si>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</si>
  <si>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</si>
  <si>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</si>
  <si>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</si>
  <si>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-3.7</t>
    <phoneticPr fontId="5"/>
  </si>
  <si>
    <t>基準財政需要額</t>
    <phoneticPr fontId="20"/>
  </si>
  <si>
    <t>うち日本人(％)</t>
    <phoneticPr fontId="5"/>
  </si>
  <si>
    <t>-4.0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</si>
  <si>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</si>
  <si>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</si>
  <si>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</si>
  <si>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</si>
  <si>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</si>
  <si>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</si>
  <si>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</si>
  <si>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</si>
  <si>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</si>
  <si>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</si>
  <si>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</si>
  <si>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</si>
  <si>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</si>
  <si>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</si>
  <si>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</si>
  <si>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</si>
  <si>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</si>
  <si>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</si>
  <si>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</si>
  <si>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</si>
  <si>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</si>
  <si>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</si>
  <si>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</si>
  <si>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</si>
  <si>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</si>
  <si>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</si>
  <si>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</si>
  <si>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</si>
  <si>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</si>
  <si>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</si>
  <si>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</si>
  <si>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</si>
  <si>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</si>
  <si>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</si>
  <si>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</si>
  <si>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</si>
  <si>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</si>
  <si>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</si>
  <si>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</si>
  <si>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</si>
  <si>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</si>
  <si>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</si>
  <si>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</si>
  <si>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</si>
  <si>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</si>
  <si>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</si>
  <si>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</si>
  <si>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</si>
  <si>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</si>
  <si>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</si>
  <si>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</si>
  <si>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</si>
  <si>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</si>
  <si>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</si>
  <si>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</si>
  <si>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</si>
  <si>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</si>
  <si>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</si>
  <si>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</si>
  <si>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</si>
  <si>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</si>
  <si>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</si>
  <si>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</si>
  <si>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北海道増毛町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</si>
  <si>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</si>
  <si>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</si>
  <si>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</si>
  <si>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</si>
  <si>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</si>
  <si>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</si>
  <si>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</si>
  <si>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</si>
  <si>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</si>
  <si>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</si>
  <si>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</si>
  <si>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</si>
  <si>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</si>
  <si>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</si>
  <si>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</si>
  <si>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</si>
  <si>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</si>
  <si>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</si>
  <si>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</si>
  <si>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</si>
  <si>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</si>
  <si>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</si>
  <si>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</si>
  <si>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</si>
  <si>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</si>
  <si>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</si>
  <si>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</si>
  <si>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</si>
  <si>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</si>
  <si>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</si>
  <si>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</si>
  <si>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</si>
  <si>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</si>
  <si>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</si>
  <si>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</si>
  <si>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</si>
  <si>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</si>
  <si>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</si>
  <si>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</si>
  <si>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</si>
  <si>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</si>
  <si>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</si>
  <si>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</si>
  <si>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</si>
  <si>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</si>
  <si>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</si>
  <si>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</si>
  <si>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</si>
  <si>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</si>
  <si>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</si>
  <si>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</si>
  <si>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</si>
  <si>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</si>
  <si>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</si>
  <si>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</si>
  <si>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</si>
  <si>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</si>
  <si>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</si>
  <si>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</si>
  <si>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</si>
  <si>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</si>
  <si>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</si>
  <si>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</si>
  <si>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</si>
  <si>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</si>
  <si>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</si>
  <si>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</si>
  <si>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</si>
  <si>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</si>
  <si>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</si>
  <si>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</si>
  <si>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</si>
  <si>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</si>
  <si>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</si>
  <si>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</si>
  <si>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</si>
  <si>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</si>
  <si>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</si>
  <si>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</si>
  <si>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</si>
  <si>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</si>
  <si>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</si>
  <si>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</si>
  <si>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</si>
  <si>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</si>
  <si>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</si>
  <si>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</si>
  <si>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</si>
  <si>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</si>
  <si>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</si>
  <si>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</si>
  <si>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</si>
  <si>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</si>
  <si>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</si>
  <si>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</si>
  <si>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</si>
  <si>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</si>
  <si>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</si>
  <si>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</si>
  <si>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</si>
  <si>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</si>
  <si>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</si>
  <si>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</si>
  <si>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</si>
  <si>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</si>
  <si>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</si>
  <si>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</si>
  <si>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</si>
  <si>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</si>
  <si>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</si>
  <si>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</si>
  <si>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</si>
  <si>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</si>
  <si>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</si>
  <si>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</si>
  <si>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</si>
  <si>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</si>
  <si>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</si>
  <si>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</si>
  <si>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</si>
  <si>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</si>
  <si>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観光施設</t>
    <phoneticPr fontId="5"/>
  </si>
  <si>
    <t>被保険者数(人)</t>
  </si>
  <si>
    <t>　繰出金</t>
    <phoneticPr fontId="5"/>
  </si>
  <si>
    <t>港湾整備</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</si>
  <si>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</si>
  <si>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</si>
  <si>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</si>
  <si>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</si>
  <si>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</si>
  <si>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</si>
  <si>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</si>
  <si>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</si>
  <si>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</si>
  <si>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</si>
  <si>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</si>
  <si>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</si>
  <si>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</si>
  <si>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</si>
  <si>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</si>
  <si>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</si>
  <si>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</si>
  <si>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</si>
  <si>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</si>
  <si>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</si>
  <si>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</si>
  <si>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</si>
  <si>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</si>
  <si>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北海道増毛町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</si>
  <si>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</si>
  <si>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</si>
  <si>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</si>
  <si>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</si>
  <si>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</si>
  <si>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</si>
  <si>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</si>
  <si>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</si>
  <si>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</si>
  <si>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</si>
  <si>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</si>
  <si>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</si>
  <si>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</si>
  <si>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</si>
  <si>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</si>
  <si>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</si>
  <si>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</si>
  <si>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</si>
  <si>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</si>
  <si>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</si>
  <si>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</si>
  <si>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</si>
  <si>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</si>
  <si>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</si>
  <si>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</si>
  <si>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</si>
  <si>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</si>
  <si>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</si>
  <si>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</si>
  <si>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</si>
  <si>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</si>
  <si>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</si>
  <si>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</si>
  <si>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</si>
  <si>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</si>
  <si>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</si>
  <si>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</si>
  <si>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</si>
  <si>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</si>
  <si>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</si>
  <si>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簡易水道事業会計</t>
    <phoneticPr fontId="5"/>
  </si>
  <si>
    <t>砕石事業会計</t>
    <phoneticPr fontId="5"/>
  </si>
  <si>
    <t>観光施設事業特別会計</t>
    <phoneticPr fontId="5"/>
  </si>
  <si>
    <t>法非適用企業</t>
    <phoneticPr fontId="5"/>
  </si>
  <si>
    <t>公共下水道事業特別会計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</si>
  <si>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</si>
  <si>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</si>
  <si>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</si>
  <si>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</si>
  <si>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</si>
  <si>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</si>
  <si>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</si>
  <si>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</si>
  <si>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</si>
  <si>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</si>
  <si>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</si>
  <si>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</si>
  <si>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</si>
  <si>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</si>
  <si>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</si>
  <si>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</si>
  <si>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</si>
  <si>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</si>
  <si>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</si>
  <si>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</si>
  <si>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</si>
  <si>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</si>
  <si>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</si>
  <si>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</si>
  <si>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</si>
  <si>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</si>
  <si>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</si>
  <si>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</si>
  <si>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</si>
  <si>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</si>
  <si>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</si>
  <si>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</si>
  <si>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</si>
  <si>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</si>
  <si>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</si>
  <si>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</si>
  <si>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</si>
  <si>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</si>
  <si>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</si>
  <si>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</si>
  <si>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</si>
  <si>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</si>
  <si>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</si>
  <si>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</si>
  <si>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</si>
  <si>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</si>
  <si>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</si>
  <si>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</si>
  <si>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</si>
  <si>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</si>
  <si>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</si>
  <si>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</si>
  <si>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</si>
  <si>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</si>
  <si>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</si>
  <si>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</si>
  <si>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</si>
  <si>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</si>
  <si>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</si>
  <si>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</si>
  <si>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</si>
  <si>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</si>
  <si>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観光施設事業特別会計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</si>
  <si>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</si>
  <si>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</si>
  <si>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</si>
  <si>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</si>
  <si>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</si>
  <si>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</si>
  <si>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</si>
  <si>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</si>
  <si>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</si>
  <si>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</si>
  <si>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</si>
  <si>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</si>
  <si>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</si>
  <si>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</si>
  <si>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</si>
  <si>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</si>
  <si>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</si>
  <si>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</si>
  <si>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</si>
  <si>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</si>
  <si>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</si>
  <si>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</si>
  <si>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</si>
  <si>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</si>
  <si>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</si>
  <si>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</si>
  <si>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</si>
  <si>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</si>
  <si>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</si>
  <si>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</si>
  <si>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</si>
  <si>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</si>
  <si>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</si>
  <si>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</si>
  <si>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</si>
  <si>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</si>
  <si>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</si>
  <si>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</si>
  <si>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</si>
  <si>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</si>
  <si>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</si>
  <si>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</si>
  <si>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</si>
  <si>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</si>
  <si>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</si>
  <si>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</si>
  <si>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</si>
  <si>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</si>
  <si>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</si>
  <si>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</si>
  <si>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</si>
  <si>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</si>
  <si>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</si>
  <si>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</si>
  <si>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</si>
  <si>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</si>
  <si>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</si>
  <si>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</si>
  <si>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</si>
  <si>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</si>
  <si>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</si>
  <si>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</si>
  <si>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</si>
  <si>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</si>
  <si>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</si>
  <si>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</si>
  <si>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</si>
  <si>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</si>
  <si>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</si>
  <si>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</si>
  <si>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</si>
  <si>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</si>
  <si>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</si>
  <si>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</si>
  <si>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</si>
  <si>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</si>
  <si>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</si>
  <si>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</si>
  <si>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</si>
  <si>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</si>
  <si>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</si>
  <si>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</si>
  <si>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</si>
  <si>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</si>
  <si>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</si>
  <si>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</si>
  <si>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</si>
  <si>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2.28</t>
  </si>
  <si>
    <t>▲ 2.62</t>
  </si>
  <si>
    <t>一般会計</t>
  </si>
  <si>
    <t>水道事業会計</t>
  </si>
  <si>
    <t>砕石事業会計</t>
  </si>
  <si>
    <t>簡易水道事業会計</t>
  </si>
  <si>
    <t>国民健康保険特別会計</t>
  </si>
  <si>
    <t>介護保険特別会計</t>
  </si>
  <si>
    <t>後期高齢者医療特別会計</t>
  </si>
  <si>
    <t>診療所事業特別会計</t>
  </si>
  <si>
    <t>その他会計（赤字）</t>
  </si>
  <si>
    <t>その他会計（黒字）</t>
  </si>
  <si>
    <t>頑張れ増毛応援基金</t>
    <phoneticPr fontId="11"/>
  </si>
  <si>
    <t>公共施設整備等基金</t>
    <phoneticPr fontId="11"/>
  </si>
  <si>
    <t>地域振興基金</t>
    <phoneticPr fontId="11"/>
  </si>
  <si>
    <t>地域福祉基金</t>
    <phoneticPr fontId="11"/>
  </si>
  <si>
    <t>JR留萌線代替輸送確保基金</t>
    <phoneticPr fontId="11"/>
  </si>
  <si>
    <t>-</t>
    <phoneticPr fontId="2"/>
  </si>
  <si>
    <t>-</t>
    <phoneticPr fontId="2"/>
  </si>
  <si>
    <t>-</t>
    <phoneticPr fontId="2"/>
  </si>
  <si>
    <t>-</t>
    <phoneticPr fontId="2"/>
  </si>
  <si>
    <t>留萌南部衛生組合</t>
    <rPh sb="0" eb="2">
      <t>ルモイ</t>
    </rPh>
    <rPh sb="2" eb="4">
      <t>ナンブ</t>
    </rPh>
    <rPh sb="4" eb="6">
      <t>エイセイ</t>
    </rPh>
    <rPh sb="6" eb="8">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</si>
  <si>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</si>
  <si>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</si>
  <si>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</si>
  <si>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ふるさと納税基金などの充当可能基金が増加したため、将来負担比率は算出されていない。一方で有形固定資産減価償却率は類似団体を大きく上回っている状況であり、今後、公共施設等総合管理計画に基づき、老朽化した施設の改修、除却及び適切な維持管理を進めるため、新規地方債の計画的な発行に努めながら、施設の改修等を進める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</si>
  <si>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</si>
  <si>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</si>
  <si>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</si>
  <si>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</si>
  <si>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</si>
  <si>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</si>
  <si>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</si>
  <si>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平成15年度の地方債償還額のピーク以降、増毛町財政改革方針に基づき、投資的事業を抑制してきたことから、元利償還金は年々減少傾向にあり、平成27年度決算からはふるさと納税基金などの充当可能基金が大幅に増加したことにより、将来負担比率は算出されていない。今後も新規地方債発行にあたっては財政状況を勘案し、計画的な発行に努めるなど公債費の縮減に努める。</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</si>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</sst>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280458</c:v>
                </c:pt>
                <c:pt idx="3">
                  <c:v>291945</c:v>
                </c:pt>
                <c:pt idx="4">
                  <c:v>291173</c:v>
                </c:pt>
              </c:numCache>
            </c:numRef>
          </c:val>
          <c:smooth val="0"/>
          <c:extLst xmlns:c16r2="http://schemas.microsoft.com/office/drawing/2015/06/chart">
            <c:ext xmlns:c16="http://schemas.microsoft.com/office/drawing/2014/chart" uri="{C3380CC4-5D6E-409C-BE32-E72D297353CC}">
              <c16:uniqueId val="{00000000-1FB4-4615-B1A3-6375AFE653E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89711</c:v>
                </c:pt>
                <c:pt idx="1">
                  <c:v>100466</c:v>
                </c:pt>
                <c:pt idx="2">
                  <c:v>61385</c:v>
                </c:pt>
                <c:pt idx="3">
                  <c:v>156493</c:v>
                </c:pt>
                <c:pt idx="4">
                  <c:v>107138</c:v>
                </c:pt>
              </c:numCache>
            </c:numRef>
          </c:val>
          <c:smooth val="0"/>
          <c:extLst xmlns:c16r2="http://schemas.microsoft.com/office/drawing/2015/06/chart">
            <c:ext xmlns:c16="http://schemas.microsoft.com/office/drawing/2014/chart" uri="{C3380CC4-5D6E-409C-BE32-E72D297353CC}">
              <c16:uniqueId val="{00000001-1FB4-4615-B1A3-6375AFE653EA}"/>
            </c:ext>
          </c:extLst>
        </c:ser>
        <c:dLbls>
          <c:showLegendKey val="0"/>
          <c:showVal val="0"/>
          <c:showCatName val="0"/>
          <c:showSerName val="0"/>
          <c:showPercent val="0"/>
          <c:showBubbleSize val="0"/>
        </c:dLbls>
        <c:marker val="1"/>
        <c:smooth val="0"/>
        <c:axId val="126060032"/>
        <c:axId val="126061952"/>
      </c:lineChart>
      <c:catAx>
        <c:axId val="1260600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061952"/>
        <c:crosses val="autoZero"/>
        <c:auto val="1"/>
        <c:lblAlgn val="ctr"/>
        <c:lblOffset val="100"/>
        <c:tickLblSkip val="1"/>
        <c:tickMarkSkip val="1"/>
        <c:noMultiLvlLbl val="0"/>
      </c:catAx>
      <c:valAx>
        <c:axId val="126061952"/>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0600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8.33</c:v>
                </c:pt>
                <c:pt idx="1">
                  <c:v>4.88</c:v>
                </c:pt>
                <c:pt idx="2">
                  <c:v>6.06</c:v>
                </c:pt>
                <c:pt idx="3">
                  <c:v>5.71</c:v>
                </c:pt>
                <c:pt idx="4">
                  <c:v>3.26</c:v>
                </c:pt>
              </c:numCache>
            </c:numRef>
          </c:val>
          <c:extLst xmlns:c16r2="http://schemas.microsoft.com/office/drawing/2015/06/chart">
            <c:ext xmlns:c16="http://schemas.microsoft.com/office/drawing/2014/chart" uri="{C3380CC4-5D6E-409C-BE32-E72D297353CC}">
              <c16:uniqueId val="{00000000-7BB3-4401-8BC2-54B6921AE13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36.770000000000003</c:v>
                </c:pt>
                <c:pt idx="1">
                  <c:v>43.92</c:v>
                </c:pt>
                <c:pt idx="2">
                  <c:v>48.55</c:v>
                </c:pt>
                <c:pt idx="3">
                  <c:v>55.54</c:v>
                </c:pt>
                <c:pt idx="4">
                  <c:v>60.45</c:v>
                </c:pt>
              </c:numCache>
            </c:numRef>
          </c:val>
          <c:extLst xmlns:c16r2="http://schemas.microsoft.com/office/drawing/2015/06/chart">
            <c:ext xmlns:c16="http://schemas.microsoft.com/office/drawing/2014/chart" uri="{C3380CC4-5D6E-409C-BE32-E72D297353CC}">
              <c16:uniqueId val="{00000001-7BB3-4401-8BC2-54B6921AE13E}"/>
            </c:ext>
          </c:extLst>
        </c:ser>
        <c:dLbls>
          <c:showLegendKey val="0"/>
          <c:showVal val="0"/>
          <c:showCatName val="0"/>
          <c:showSerName val="0"/>
          <c:showPercent val="0"/>
          <c:showBubbleSize val="0"/>
        </c:dLbls>
        <c:gapWidth val="250"/>
        <c:overlap val="100"/>
        <c:axId val="19996672"/>
        <c:axId val="199985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3.2</c:v>
                </c:pt>
                <c:pt idx="1">
                  <c:v>-2.2799999999999998</c:v>
                </c:pt>
                <c:pt idx="2">
                  <c:v>2.84</c:v>
                </c:pt>
                <c:pt idx="3">
                  <c:v>1.1200000000000001</c:v>
                </c:pt>
                <c:pt idx="4">
                  <c:v>-2.62</c:v>
                </c:pt>
              </c:numCache>
            </c:numRef>
          </c:val>
          <c:smooth val="0"/>
          <c:extLst xmlns:c16r2="http://schemas.microsoft.com/office/drawing/2015/06/chart">
            <c:ext xmlns:c16="http://schemas.microsoft.com/office/drawing/2014/chart" uri="{C3380CC4-5D6E-409C-BE32-E72D297353CC}">
              <c16:uniqueId val="{00000002-7BB3-4401-8BC2-54B6921AE13E}"/>
            </c:ext>
          </c:extLst>
        </c:ser>
        <c:dLbls>
          <c:showLegendKey val="0"/>
          <c:showVal val="0"/>
          <c:showCatName val="0"/>
          <c:showSerName val="0"/>
          <c:showPercent val="0"/>
          <c:showBubbleSize val="0"/>
        </c:dLbls>
        <c:marker val="1"/>
        <c:smooth val="0"/>
        <c:axId val="19996672"/>
        <c:axId val="19998592"/>
      </c:lineChart>
      <c:catAx>
        <c:axId val="19996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998592"/>
        <c:crosses val="autoZero"/>
        <c:auto val="1"/>
        <c:lblAlgn val="ctr"/>
        <c:lblOffset val="100"/>
        <c:tickLblSkip val="1"/>
        <c:tickMarkSkip val="1"/>
        <c:noMultiLvlLbl val="0"/>
      </c:catAx>
      <c:valAx>
        <c:axId val="19998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996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B292-41E1-9A92-882A0D1A9DE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292-41E1-9A92-882A0D1A9DE1}"/>
            </c:ext>
          </c:extLst>
        </c:ser>
        <c:ser>
          <c:idx val="2"/>
          <c:order val="2"/>
          <c:tx>
            <c:strRef>
              <c:f>データシート!$A$29</c:f>
              <c:strCache>
                <c:ptCount val="1"/>
                <c:pt idx="0">
                  <c:v>診療所事業特別会計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B292-41E1-9A92-882A0D1A9DE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0.08</c:v>
                </c:pt>
              </c:numCache>
            </c:numRef>
          </c:val>
          <c:extLst xmlns:c16r2="http://schemas.microsoft.com/office/drawing/2015/06/chart">
            <c:ext xmlns:c16="http://schemas.microsoft.com/office/drawing/2014/chart" uri="{C3380CC4-5D6E-409C-BE32-E72D297353CC}">
              <c16:uniqueId val="{00000003-B292-41E1-9A92-882A0D1A9DE1}"/>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0.46</c:v>
                </c:pt>
                <c:pt idx="2">
                  <c:v>#N/A</c:v>
                </c:pt>
                <c:pt idx="3">
                  <c:v>0.34</c:v>
                </c:pt>
                <c:pt idx="4">
                  <c:v>#N/A</c:v>
                </c:pt>
                <c:pt idx="5">
                  <c:v>0.09</c:v>
                </c:pt>
                <c:pt idx="6">
                  <c:v>#N/A</c:v>
                </c:pt>
                <c:pt idx="7">
                  <c:v>1.22</c:v>
                </c:pt>
                <c:pt idx="8">
                  <c:v>#N/A</c:v>
                </c:pt>
                <c:pt idx="9">
                  <c:v>0.42</c:v>
                </c:pt>
              </c:numCache>
            </c:numRef>
          </c:val>
          <c:extLst xmlns:c16r2="http://schemas.microsoft.com/office/drawing/2015/06/chart">
            <c:ext xmlns:c16="http://schemas.microsoft.com/office/drawing/2014/chart" uri="{C3380CC4-5D6E-409C-BE32-E72D297353CC}">
              <c16:uniqueId val="{00000004-B292-41E1-9A92-882A0D1A9DE1}"/>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1.28</c:v>
                </c:pt>
                <c:pt idx="2">
                  <c:v>#N/A</c:v>
                </c:pt>
                <c:pt idx="3">
                  <c:v>2.1</c:v>
                </c:pt>
                <c:pt idx="4">
                  <c:v>#N/A</c:v>
                </c:pt>
                <c:pt idx="5">
                  <c:v>1.76</c:v>
                </c:pt>
                <c:pt idx="6">
                  <c:v>#N/A</c:v>
                </c:pt>
                <c:pt idx="7">
                  <c:v>0.94</c:v>
                </c:pt>
                <c:pt idx="8">
                  <c:v>#N/A</c:v>
                </c:pt>
                <c:pt idx="9">
                  <c:v>1.33</c:v>
                </c:pt>
              </c:numCache>
            </c:numRef>
          </c:val>
          <c:extLst xmlns:c16r2="http://schemas.microsoft.com/office/drawing/2015/06/chart">
            <c:ext xmlns:c16="http://schemas.microsoft.com/office/drawing/2014/chart" uri="{C3380CC4-5D6E-409C-BE32-E72D297353CC}">
              <c16:uniqueId val="{00000005-B292-41E1-9A92-882A0D1A9DE1}"/>
            </c:ext>
          </c:extLst>
        </c:ser>
        <c:ser>
          <c:idx val="6"/>
          <c:order val="6"/>
          <c:tx>
            <c:strRef>
              <c:f>データシート!$A$33</c:f>
              <c:strCache>
                <c:ptCount val="1"/>
                <c:pt idx="0">
                  <c:v>簡易水道事業会計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1.01</c:v>
                </c:pt>
                <c:pt idx="2">
                  <c:v>#N/A</c:v>
                </c:pt>
                <c:pt idx="3">
                  <c:v>1.1000000000000001</c:v>
                </c:pt>
                <c:pt idx="4">
                  <c:v>#N/A</c:v>
                </c:pt>
                <c:pt idx="5">
                  <c:v>1.17</c:v>
                </c:pt>
                <c:pt idx="6">
                  <c:v>#N/A</c:v>
                </c:pt>
                <c:pt idx="7">
                  <c:v>1.31</c:v>
                </c:pt>
                <c:pt idx="8">
                  <c:v>#N/A</c:v>
                </c:pt>
                <c:pt idx="9">
                  <c:v>1.38</c:v>
                </c:pt>
              </c:numCache>
            </c:numRef>
          </c:val>
          <c:extLst xmlns:c16r2="http://schemas.microsoft.com/office/drawing/2015/06/chart">
            <c:ext xmlns:c16="http://schemas.microsoft.com/office/drawing/2014/chart" uri="{C3380CC4-5D6E-409C-BE32-E72D297353CC}">
              <c16:uniqueId val="{00000006-B292-41E1-9A92-882A0D1A9DE1}"/>
            </c:ext>
          </c:extLst>
        </c:ser>
        <c:ser>
          <c:idx val="7"/>
          <c:order val="7"/>
          <c:tx>
            <c:strRef>
              <c:f>データシート!$A$34</c:f>
              <c:strCache>
                <c:ptCount val="1"/>
                <c:pt idx="0">
                  <c:v>砕石事業会計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2.75</c:v>
                </c:pt>
                <c:pt idx="2">
                  <c:v>#N/A</c:v>
                </c:pt>
                <c:pt idx="3">
                  <c:v>2.4700000000000002</c:v>
                </c:pt>
                <c:pt idx="4">
                  <c:v>#N/A</c:v>
                </c:pt>
                <c:pt idx="5">
                  <c:v>3.01</c:v>
                </c:pt>
                <c:pt idx="6">
                  <c:v>#N/A</c:v>
                </c:pt>
                <c:pt idx="7">
                  <c:v>3.1</c:v>
                </c:pt>
                <c:pt idx="8">
                  <c:v>#N/A</c:v>
                </c:pt>
                <c:pt idx="9">
                  <c:v>3.04</c:v>
                </c:pt>
              </c:numCache>
            </c:numRef>
          </c:val>
          <c:extLst xmlns:c16r2="http://schemas.microsoft.com/office/drawing/2015/06/chart">
            <c:ext xmlns:c16="http://schemas.microsoft.com/office/drawing/2014/chart" uri="{C3380CC4-5D6E-409C-BE32-E72D297353CC}">
              <c16:uniqueId val="{00000007-B292-41E1-9A92-882A0D1A9DE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4.49</c:v>
                </c:pt>
                <c:pt idx="2">
                  <c:v>#N/A</c:v>
                </c:pt>
                <c:pt idx="3">
                  <c:v>4.24</c:v>
                </c:pt>
                <c:pt idx="4">
                  <c:v>#N/A</c:v>
                </c:pt>
                <c:pt idx="5">
                  <c:v>3.87</c:v>
                </c:pt>
                <c:pt idx="6">
                  <c:v>#N/A</c:v>
                </c:pt>
                <c:pt idx="7">
                  <c:v>3.52</c:v>
                </c:pt>
                <c:pt idx="8">
                  <c:v>#N/A</c:v>
                </c:pt>
                <c:pt idx="9">
                  <c:v>3.13</c:v>
                </c:pt>
              </c:numCache>
            </c:numRef>
          </c:val>
          <c:extLst xmlns:c16r2="http://schemas.microsoft.com/office/drawing/2015/06/chart">
            <c:ext xmlns:c16="http://schemas.microsoft.com/office/drawing/2014/chart" uri="{C3380CC4-5D6E-409C-BE32-E72D297353CC}">
              <c16:uniqueId val="{00000008-B292-41E1-9A92-882A0D1A9DE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8.32</c:v>
                </c:pt>
                <c:pt idx="2">
                  <c:v>#N/A</c:v>
                </c:pt>
                <c:pt idx="3">
                  <c:v>4.88</c:v>
                </c:pt>
                <c:pt idx="4">
                  <c:v>#N/A</c:v>
                </c:pt>
                <c:pt idx="5">
                  <c:v>6.05</c:v>
                </c:pt>
                <c:pt idx="6">
                  <c:v>#N/A</c:v>
                </c:pt>
                <c:pt idx="7">
                  <c:v>5.71</c:v>
                </c:pt>
                <c:pt idx="8">
                  <c:v>#N/A</c:v>
                </c:pt>
                <c:pt idx="9">
                  <c:v>3.25</c:v>
                </c:pt>
              </c:numCache>
            </c:numRef>
          </c:val>
          <c:extLst xmlns:c16r2="http://schemas.microsoft.com/office/drawing/2015/06/chart">
            <c:ext xmlns:c16="http://schemas.microsoft.com/office/drawing/2014/chart" uri="{C3380CC4-5D6E-409C-BE32-E72D297353CC}">
              <c16:uniqueId val="{00000009-B292-41E1-9A92-882A0D1A9DE1}"/>
            </c:ext>
          </c:extLst>
        </c:ser>
        <c:dLbls>
          <c:showLegendKey val="0"/>
          <c:showVal val="0"/>
          <c:showCatName val="0"/>
          <c:showSerName val="0"/>
          <c:showPercent val="0"/>
          <c:showBubbleSize val="0"/>
        </c:dLbls>
        <c:gapWidth val="150"/>
        <c:overlap val="100"/>
        <c:axId val="136308608"/>
        <c:axId val="136310144"/>
      </c:barChart>
      <c:catAx>
        <c:axId val="136308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310144"/>
        <c:crosses val="autoZero"/>
        <c:auto val="1"/>
        <c:lblAlgn val="ctr"/>
        <c:lblOffset val="100"/>
        <c:tickLblSkip val="1"/>
        <c:tickMarkSkip val="1"/>
        <c:noMultiLvlLbl val="0"/>
      </c:catAx>
      <c:valAx>
        <c:axId val="136310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3086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675</c:v>
                </c:pt>
                <c:pt idx="5">
                  <c:v>676</c:v>
                </c:pt>
                <c:pt idx="8">
                  <c:v>631</c:v>
                </c:pt>
                <c:pt idx="11">
                  <c:v>614</c:v>
                </c:pt>
                <c:pt idx="14">
                  <c:v>601</c:v>
                </c:pt>
              </c:numCache>
            </c:numRef>
          </c:val>
          <c:extLst xmlns:c16r2="http://schemas.microsoft.com/office/drawing/2015/06/chart">
            <c:ext xmlns:c16="http://schemas.microsoft.com/office/drawing/2014/chart" uri="{C3380CC4-5D6E-409C-BE32-E72D297353CC}">
              <c16:uniqueId val="{00000000-F2FF-44DB-8597-6729112F39A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2FF-44DB-8597-6729112F39A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20</c:v>
                </c:pt>
                <c:pt idx="3">
                  <c:v>20</c:v>
                </c:pt>
                <c:pt idx="6">
                  <c:v>20</c:v>
                </c:pt>
                <c:pt idx="9">
                  <c:v>20</c:v>
                </c:pt>
                <c:pt idx="12">
                  <c:v>0</c:v>
                </c:pt>
              </c:numCache>
            </c:numRef>
          </c:val>
          <c:extLst xmlns:c16r2="http://schemas.microsoft.com/office/drawing/2015/06/chart">
            <c:ext xmlns:c16="http://schemas.microsoft.com/office/drawing/2014/chart" uri="{C3380CC4-5D6E-409C-BE32-E72D297353CC}">
              <c16:uniqueId val="{00000002-F2FF-44DB-8597-6729112F39A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10</c:v>
                </c:pt>
                <c:pt idx="9">
                  <c:v>10</c:v>
                </c:pt>
                <c:pt idx="12">
                  <c:v>29</c:v>
                </c:pt>
              </c:numCache>
            </c:numRef>
          </c:val>
          <c:extLst xmlns:c16r2="http://schemas.microsoft.com/office/drawing/2015/06/chart">
            <c:ext xmlns:c16="http://schemas.microsoft.com/office/drawing/2014/chart" uri="{C3380CC4-5D6E-409C-BE32-E72D297353CC}">
              <c16:uniqueId val="{00000003-F2FF-44DB-8597-6729112F39A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132</c:v>
                </c:pt>
                <c:pt idx="3">
                  <c:v>134</c:v>
                </c:pt>
                <c:pt idx="6">
                  <c:v>110</c:v>
                </c:pt>
                <c:pt idx="9">
                  <c:v>103</c:v>
                </c:pt>
                <c:pt idx="12">
                  <c:v>97</c:v>
                </c:pt>
              </c:numCache>
            </c:numRef>
          </c:val>
          <c:extLst xmlns:c16r2="http://schemas.microsoft.com/office/drawing/2015/06/chart">
            <c:ext xmlns:c16="http://schemas.microsoft.com/office/drawing/2014/chart" uri="{C3380CC4-5D6E-409C-BE32-E72D297353CC}">
              <c16:uniqueId val="{00000004-F2FF-44DB-8597-6729112F39A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2FF-44DB-8597-6729112F39A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2FF-44DB-8597-6729112F39A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861</c:v>
                </c:pt>
                <c:pt idx="3">
                  <c:v>847</c:v>
                </c:pt>
                <c:pt idx="6">
                  <c:v>783</c:v>
                </c:pt>
                <c:pt idx="9">
                  <c:v>748</c:v>
                </c:pt>
                <c:pt idx="12">
                  <c:v>734</c:v>
                </c:pt>
              </c:numCache>
            </c:numRef>
          </c:val>
          <c:extLst xmlns:c16r2="http://schemas.microsoft.com/office/drawing/2015/06/chart">
            <c:ext xmlns:c16="http://schemas.microsoft.com/office/drawing/2014/chart" uri="{C3380CC4-5D6E-409C-BE32-E72D297353CC}">
              <c16:uniqueId val="{00000007-F2FF-44DB-8597-6729112F39A2}"/>
            </c:ext>
          </c:extLst>
        </c:ser>
        <c:dLbls>
          <c:showLegendKey val="0"/>
          <c:showVal val="0"/>
          <c:showCatName val="0"/>
          <c:showSerName val="0"/>
          <c:showPercent val="0"/>
          <c:showBubbleSize val="0"/>
        </c:dLbls>
        <c:gapWidth val="100"/>
        <c:overlap val="100"/>
        <c:axId val="93828224"/>
        <c:axId val="938301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338</c:v>
                </c:pt>
                <c:pt idx="2">
                  <c:v>#N/A</c:v>
                </c:pt>
                <c:pt idx="3">
                  <c:v>#N/A</c:v>
                </c:pt>
                <c:pt idx="4">
                  <c:v>325</c:v>
                </c:pt>
                <c:pt idx="5">
                  <c:v>#N/A</c:v>
                </c:pt>
                <c:pt idx="6">
                  <c:v>#N/A</c:v>
                </c:pt>
                <c:pt idx="7">
                  <c:v>292</c:v>
                </c:pt>
                <c:pt idx="8">
                  <c:v>#N/A</c:v>
                </c:pt>
                <c:pt idx="9">
                  <c:v>#N/A</c:v>
                </c:pt>
                <c:pt idx="10">
                  <c:v>267</c:v>
                </c:pt>
                <c:pt idx="11">
                  <c:v>#N/A</c:v>
                </c:pt>
                <c:pt idx="12">
                  <c:v>#N/A</c:v>
                </c:pt>
                <c:pt idx="13">
                  <c:v>259</c:v>
                </c:pt>
                <c:pt idx="14">
                  <c:v>#N/A</c:v>
                </c:pt>
              </c:numCache>
            </c:numRef>
          </c:val>
          <c:smooth val="0"/>
          <c:extLst xmlns:c16r2="http://schemas.microsoft.com/office/drawing/2015/06/chart">
            <c:ext xmlns:c16="http://schemas.microsoft.com/office/drawing/2014/chart" uri="{C3380CC4-5D6E-409C-BE32-E72D297353CC}">
              <c16:uniqueId val="{00000008-F2FF-44DB-8597-6729112F39A2}"/>
            </c:ext>
          </c:extLst>
        </c:ser>
        <c:dLbls>
          <c:showLegendKey val="0"/>
          <c:showVal val="0"/>
          <c:showCatName val="0"/>
          <c:showSerName val="0"/>
          <c:showPercent val="0"/>
          <c:showBubbleSize val="0"/>
        </c:dLbls>
        <c:marker val="1"/>
        <c:smooth val="0"/>
        <c:axId val="93828224"/>
        <c:axId val="93830144"/>
      </c:lineChart>
      <c:catAx>
        <c:axId val="93828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830144"/>
        <c:crosses val="autoZero"/>
        <c:auto val="1"/>
        <c:lblAlgn val="ctr"/>
        <c:lblOffset val="100"/>
        <c:tickLblSkip val="1"/>
        <c:tickMarkSkip val="1"/>
        <c:noMultiLvlLbl val="0"/>
      </c:catAx>
      <c:valAx>
        <c:axId val="93830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828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4892</c:v>
                </c:pt>
                <c:pt idx="5">
                  <c:v>4763</c:v>
                </c:pt>
                <c:pt idx="8">
                  <c:v>4525</c:v>
                </c:pt>
                <c:pt idx="11">
                  <c:v>4463</c:v>
                </c:pt>
                <c:pt idx="14">
                  <c:v>4267</c:v>
                </c:pt>
              </c:numCache>
            </c:numRef>
          </c:val>
          <c:extLst xmlns:c16r2="http://schemas.microsoft.com/office/drawing/2015/06/chart">
            <c:ext xmlns:c16="http://schemas.microsoft.com/office/drawing/2014/chart" uri="{C3380CC4-5D6E-409C-BE32-E72D297353CC}">
              <c16:uniqueId val="{00000000-D025-48AA-A48F-1F78E91BB19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509</c:v>
                </c:pt>
                <c:pt idx="5">
                  <c:v>454</c:v>
                </c:pt>
                <c:pt idx="8">
                  <c:v>385</c:v>
                </c:pt>
                <c:pt idx="11">
                  <c:v>323</c:v>
                </c:pt>
                <c:pt idx="14">
                  <c:v>261</c:v>
                </c:pt>
              </c:numCache>
            </c:numRef>
          </c:val>
          <c:extLst xmlns:c16r2="http://schemas.microsoft.com/office/drawing/2015/06/chart">
            <c:ext xmlns:c16="http://schemas.microsoft.com/office/drawing/2014/chart" uri="{C3380CC4-5D6E-409C-BE32-E72D297353CC}">
              <c16:uniqueId val="{00000001-D025-48AA-A48F-1F78E91BB19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1743</c:v>
                </c:pt>
                <c:pt idx="5">
                  <c:v>2076</c:v>
                </c:pt>
                <c:pt idx="8">
                  <c:v>2573</c:v>
                </c:pt>
                <c:pt idx="11">
                  <c:v>3070</c:v>
                </c:pt>
                <c:pt idx="14">
                  <c:v>3283</c:v>
                </c:pt>
              </c:numCache>
            </c:numRef>
          </c:val>
          <c:extLst xmlns:c16r2="http://schemas.microsoft.com/office/drawing/2015/06/chart">
            <c:ext xmlns:c16="http://schemas.microsoft.com/office/drawing/2014/chart" uri="{C3380CC4-5D6E-409C-BE32-E72D297353CC}">
              <c16:uniqueId val="{00000002-D025-48AA-A48F-1F78E91BB19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25-48AA-A48F-1F78E91BB19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025-48AA-A48F-1F78E91BB19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25-48AA-A48F-1F78E91BB19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1226</c:v>
                </c:pt>
                <c:pt idx="3">
                  <c:v>1074</c:v>
                </c:pt>
                <c:pt idx="6">
                  <c:v>1015</c:v>
                </c:pt>
                <c:pt idx="9">
                  <c:v>1018</c:v>
                </c:pt>
                <c:pt idx="12">
                  <c:v>1010</c:v>
                </c:pt>
              </c:numCache>
            </c:numRef>
          </c:val>
          <c:extLst xmlns:c16r2="http://schemas.microsoft.com/office/drawing/2015/06/chart">
            <c:ext xmlns:c16="http://schemas.microsoft.com/office/drawing/2014/chart" uri="{C3380CC4-5D6E-409C-BE32-E72D297353CC}">
              <c16:uniqueId val="{00000006-D025-48AA-A48F-1F78E91BB19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347</c:v>
                </c:pt>
                <c:pt idx="3">
                  <c:v>346</c:v>
                </c:pt>
                <c:pt idx="6">
                  <c:v>337</c:v>
                </c:pt>
                <c:pt idx="9">
                  <c:v>327</c:v>
                </c:pt>
                <c:pt idx="12">
                  <c:v>298</c:v>
                </c:pt>
              </c:numCache>
            </c:numRef>
          </c:val>
          <c:extLst xmlns:c16r2="http://schemas.microsoft.com/office/drawing/2015/06/chart">
            <c:ext xmlns:c16="http://schemas.microsoft.com/office/drawing/2014/chart" uri="{C3380CC4-5D6E-409C-BE32-E72D297353CC}">
              <c16:uniqueId val="{00000007-D025-48AA-A48F-1F78E91BB19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1276</c:v>
                </c:pt>
                <c:pt idx="3">
                  <c:v>1153</c:v>
                </c:pt>
                <c:pt idx="6">
                  <c:v>1089</c:v>
                </c:pt>
                <c:pt idx="9">
                  <c:v>1016</c:v>
                </c:pt>
                <c:pt idx="12">
                  <c:v>960</c:v>
                </c:pt>
              </c:numCache>
            </c:numRef>
          </c:val>
          <c:extLst xmlns:c16r2="http://schemas.microsoft.com/office/drawing/2015/06/chart">
            <c:ext xmlns:c16="http://schemas.microsoft.com/office/drawing/2014/chart" uri="{C3380CC4-5D6E-409C-BE32-E72D297353CC}">
              <c16:uniqueId val="{00000008-D025-48AA-A48F-1F78E91BB19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63</c:v>
                </c:pt>
                <c:pt idx="3">
                  <c:v>43</c:v>
                </c:pt>
                <c:pt idx="6">
                  <c:v>22</c:v>
                </c:pt>
                <c:pt idx="9">
                  <c:v>0</c:v>
                </c:pt>
                <c:pt idx="12">
                  <c:v>0</c:v>
                </c:pt>
              </c:numCache>
            </c:numRef>
          </c:val>
          <c:extLst xmlns:c16r2="http://schemas.microsoft.com/office/drawing/2015/06/chart">
            <c:ext xmlns:c16="http://schemas.microsoft.com/office/drawing/2014/chart" uri="{C3380CC4-5D6E-409C-BE32-E72D297353CC}">
              <c16:uniqueId val="{00000009-D025-48AA-A48F-1F78E91BB19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5610</c:v>
                </c:pt>
                <c:pt idx="3">
                  <c:v>5361</c:v>
                </c:pt>
                <c:pt idx="6">
                  <c:v>4961</c:v>
                </c:pt>
                <c:pt idx="9">
                  <c:v>4800</c:v>
                </c:pt>
                <c:pt idx="12">
                  <c:v>4492</c:v>
                </c:pt>
              </c:numCache>
            </c:numRef>
          </c:val>
          <c:extLst xmlns:c16r2="http://schemas.microsoft.com/office/drawing/2015/06/chart">
            <c:ext xmlns:c16="http://schemas.microsoft.com/office/drawing/2014/chart" uri="{C3380CC4-5D6E-409C-BE32-E72D297353CC}">
              <c16:uniqueId val="{0000000A-D025-48AA-A48F-1F78E91BB19B}"/>
            </c:ext>
          </c:extLst>
        </c:ser>
        <c:dLbls>
          <c:showLegendKey val="0"/>
          <c:showVal val="0"/>
          <c:showCatName val="0"/>
          <c:showSerName val="0"/>
          <c:showPercent val="0"/>
          <c:showBubbleSize val="0"/>
        </c:dLbls>
        <c:gapWidth val="100"/>
        <c:overlap val="100"/>
        <c:axId val="136959488"/>
        <c:axId val="1369614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1378</c:v>
                </c:pt>
                <c:pt idx="2">
                  <c:v>#N/A</c:v>
                </c:pt>
                <c:pt idx="3">
                  <c:v>#N/A</c:v>
                </c:pt>
                <c:pt idx="4">
                  <c:v>683</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D025-48AA-A48F-1F78E91BB19B}"/>
            </c:ext>
          </c:extLst>
        </c:ser>
        <c:dLbls>
          <c:showLegendKey val="0"/>
          <c:showVal val="0"/>
          <c:showCatName val="0"/>
          <c:showSerName val="0"/>
          <c:showPercent val="0"/>
          <c:showBubbleSize val="0"/>
        </c:dLbls>
        <c:marker val="1"/>
        <c:smooth val="0"/>
        <c:axId val="136959488"/>
        <c:axId val="136961408"/>
      </c:lineChart>
      <c:catAx>
        <c:axId val="136959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6961408"/>
        <c:crosses val="autoZero"/>
        <c:auto val="1"/>
        <c:lblAlgn val="ctr"/>
        <c:lblOffset val="100"/>
        <c:tickLblSkip val="1"/>
        <c:tickMarkSkip val="1"/>
        <c:noMultiLvlLbl val="0"/>
      </c:catAx>
      <c:valAx>
        <c:axId val="136961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959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1522</c:v>
                </c:pt>
                <c:pt idx="1">
                  <c:v>1688</c:v>
                </c:pt>
                <c:pt idx="2">
                  <c:v>1784</c:v>
                </c:pt>
              </c:numCache>
            </c:numRef>
          </c:val>
          <c:extLst xmlns:c16r2="http://schemas.microsoft.com/office/drawing/2015/06/chart">
            <c:ext xmlns:c16="http://schemas.microsoft.com/office/drawing/2014/chart" uri="{C3380CC4-5D6E-409C-BE32-E72D297353CC}">
              <c16:uniqueId val="{00000000-D776-4EA1-A84A-52AFD5B302A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D776-4EA1-A84A-52AFD5B302A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678</c:v>
                </c:pt>
                <c:pt idx="1">
                  <c:v>1010</c:v>
                </c:pt>
                <c:pt idx="2">
                  <c:v>1126</c:v>
                </c:pt>
              </c:numCache>
            </c:numRef>
          </c:val>
          <c:extLst xmlns:c16r2="http://schemas.microsoft.com/office/drawing/2015/06/chart">
            <c:ext xmlns:c16="http://schemas.microsoft.com/office/drawing/2014/chart" uri="{C3380CC4-5D6E-409C-BE32-E72D297353CC}">
              <c16:uniqueId val="{00000002-D776-4EA1-A84A-52AFD5B302A0}"/>
            </c:ext>
          </c:extLst>
        </c:ser>
        <c:dLbls>
          <c:showLegendKey val="0"/>
          <c:showVal val="0"/>
          <c:showCatName val="0"/>
          <c:showSerName val="0"/>
          <c:showPercent val="0"/>
          <c:showBubbleSize val="0"/>
        </c:dLbls>
        <c:gapWidth val="120"/>
        <c:overlap val="100"/>
        <c:axId val="95665536"/>
        <c:axId val="136369280"/>
      </c:barChart>
      <c:catAx>
        <c:axId val="95665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6369280"/>
        <c:crosses val="autoZero"/>
        <c:auto val="1"/>
        <c:lblAlgn val="ctr"/>
        <c:lblOffset val="100"/>
        <c:tickLblSkip val="1"/>
        <c:tickMarkSkip val="1"/>
        <c:noMultiLvlLbl val="0"/>
      </c:catAx>
      <c:valAx>
        <c:axId val="1363692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95665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{15075627-FEDE-4D2E-AA5F-B3818F677D7D}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D4B0-4A7D-B5E4-2E9E2B87F072}"/>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{216015A7-E184-4914-AE9E-DB24A0589915}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4B0-4A7D-B5E4-2E9E2B87F072}"/>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{055AEFDD-AD48-4199-8470-6D1953D41E6F}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4B0-4A7D-B5E4-2E9E2B87F072}"/>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{819D1762-10D5-4FB8-A521-F409CDC0509B}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4B0-4A7D-B5E4-2E9E2B87F072}"/>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{0A43E0DF-ABF2-457C-8EC4-538D06918EB6}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4B0-4A7D-B5E4-2E9E2B87F07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{1D82B8AF-108C-4175-AAFC-D6AD98C3E732}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D4B0-4A7D-B5E4-2E9E2B87F07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{DEB89898-F305-4688-9CDF-85742F5AD147}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D4B0-4A7D-B5E4-2E9E2B87F072}"/>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{361FB488-ADE7-475C-9A45-F59FC0804B07}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D4B0-4A7D-B5E4-2E9E2B87F07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{09F2E438-ADCF-4DB0-B1EC-33620005C4AA}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D4B0-4A7D-B5E4-2E9E2B87F07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69.400000000000006</c:v>
                </c:pt>
                <c:pt idx="32">
                  <c:v>70.8</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D4B0-4A7D-B5E4-2E9E2B87F07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{755724F4-2ADF-4946-808E-CE47E6E11CE3}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D4B0-4A7D-B5E4-2E9E2B87F072}"/>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{E2DC03FF-A295-42D5-B046-B72D49937F1C}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4B0-4A7D-B5E4-2E9E2B87F072}"/>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{A513E3DB-CA9A-45F0-9867-576A124DB11A}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4B0-4A7D-B5E4-2E9E2B87F072}"/>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{6F9664C5-F7EE-4D06-9E3A-4FFC44B9F461}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4B0-4A7D-B5E4-2E9E2B87F072}"/>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{DA5DB74F-C080-4805-BD78-F865761199E6}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4B0-4A7D-B5E4-2E9E2B87F07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{993D461E-EB68-4BDF-B4CB-074C4B5AFF42}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D4B0-4A7D-B5E4-2E9E2B87F07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{B48B40D8-3D06-45F0-B642-DB9F725D4E96}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D4B0-4A7D-B5E4-2E9E2B87F072}"/>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{3AE676B0-70B4-4B19-B070-67A1308FF4C8}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D4B0-4A7D-B5E4-2E9E2B87F072}"/>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{4838F0FA-D48B-4CFE-B7BC-33EBA54909B0}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D4B0-4A7D-B5E4-2E9E2B87F07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56.3</c:v>
                </c:pt>
                <c:pt idx="32">
                  <c:v>56.7</c:v>
                </c:pt>
              </c:numCache>
            </c:numRef>
          </c:xVal>
          <c:yVal>
            <c:numRef>
              <c:f>公会計指標分析・財政指標組合せ分析表!$BP$55:$DC$55</c:f>
              <c:numCache>
                <c:formatCode>#,##0.0;"▲ "#,##0.0</c:formatCode>
                <c:ptCount val="40"/>
                <c:pt idx="24">
                  <c:v>0</c:v>
                </c:pt>
                <c:pt idx="32">
                  <c:v>0</c:v>
                </c:pt>
              </c:numCache>
            </c:numRef>
          </c:yVal>
          <c:smooth val="0"/>
          <c:extLst xmlns:c16r2="http://schemas.microsoft.com/office/drawing/2015/06/chart">
            <c:ext xmlns:c16="http://schemas.microsoft.com/office/drawing/2014/chart" uri="{C3380CC4-5D6E-409C-BE32-E72D297353CC}">
              <c16:uniqueId val="{00000013-D4B0-4A7D-B5E4-2E9E2B87F072}"/>
            </c:ext>
          </c:extLst>
        </c:ser>
        <c:dLbls>
          <c:showLegendKey val="0"/>
          <c:showVal val="1"/>
          <c:showCatName val="0"/>
          <c:showSerName val="0"/>
          <c:showPercent val="0"/>
          <c:showBubbleSize val="0"/>
        </c:dLbls>
        <c:axId val="119085312"/>
        <c:axId val="142885248"/>
      </c:scatterChart>
      <c:valAx>
        <c:axId val="119085312"/>
        <c:scaling>
          <c:orientation val="minMax"/>
          <c:max val="56.800000000000004"/>
          <c:min val="56.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2885248"/>
        <c:crosses val="autoZero"/>
        <c:crossBetween val="midCat"/>
      </c:valAx>
      <c:valAx>
        <c:axId val="14288524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0853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{B37DC0AE-965A-416B-A89E-B4376645BE8A}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7252-4D3C-B92C-37E8AA43499C}"/>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{C60B5F82-8FCB-40E3-AD35-6A9327FA9E55}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252-4D3C-B92C-37E8AA43499C}"/>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{D5A60067-CA9C-430D-96ED-D7B66E45B310}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252-4D3C-B92C-37E8AA43499C}"/>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{A4063239-D131-4DE4-A6B6-0D01E3EEA7D7}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252-4D3C-B92C-37E8AA43499C}"/>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{BC1B52AD-4725-4947-AD8A-0E3963420235}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252-4D3C-B92C-37E8AA43499C}"/>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{6A4BC52A-8592-4ABA-A245-2CFE8921DC16}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7252-4D3C-B92C-37E8AA43499C}"/>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{71F57CF7-FF33-4A67-8E67-B011C62F2D63}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7252-4D3C-B92C-37E8AA43499C}"/>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{39F57B66-5D64-4BA7-AD73-3E6D758024B1}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7252-4D3C-B92C-37E8AA43499C}"/>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{2ACDA972-F987-42CE-87F2-3B04856EC619}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7252-4D3C-B92C-37E8AA43499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13.8</c:v>
                </c:pt>
                <c:pt idx="8">
                  <c:v>13.3</c:v>
                </c:pt>
                <c:pt idx="16">
                  <c:v>12.5</c:v>
                </c:pt>
                <c:pt idx="24">
                  <c:v>11.7</c:v>
                </c:pt>
                <c:pt idx="32">
                  <c:v>10.9</c:v>
                </c:pt>
              </c:numCache>
            </c:numRef>
          </c:xVal>
          <c:yVal>
            <c:numRef>
              <c:f>公会計指標分析・財政指標組合せ分析表!$BP$73:$DC$73</c:f>
              <c:numCache>
                <c:formatCode>#,##0.0;"▲ "#,##0.0</c:formatCode>
                <c:ptCount val="40"/>
                <c:pt idx="0">
                  <c:v>53.5</c:v>
                </c:pt>
                <c:pt idx="8">
                  <c:v>27.2</c:v>
                </c:pt>
              </c:numCache>
            </c:numRef>
          </c:yVal>
          <c:smooth val="0"/>
          <c:extLst xmlns:c16r2="http://schemas.microsoft.com/office/drawing/2015/06/chart">
            <c:ext xmlns:c16="http://schemas.microsoft.com/office/drawing/2014/chart" uri="{C3380CC4-5D6E-409C-BE32-E72D297353CC}">
              <c16:uniqueId val="{00000009-7252-4D3C-B92C-37E8AA43499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{74CFE298-1A12-4F95-AB85-B80FDEDE9CCC}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7252-4D3C-B92C-37E8AA43499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{C4CE375E-940C-4E88-9309-C1998D01E95F}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252-4D3C-B92C-37E8AA43499C}"/>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{D07790F9-DC51-4375-AECB-9B282399CCF8}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252-4D3C-B92C-37E8AA43499C}"/>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{18B0FBB6-CFB9-4D13-A1CD-8D5E1BA9F70D}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252-4D3C-B92C-37E8AA43499C}"/>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{D1E14901-9ED8-4EC6-87FC-B1D10A73D5D7}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252-4D3C-B92C-37E8AA43499C}"/>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{11DD1232-42B9-457D-A65E-33433D44F9DF}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7252-4D3C-B92C-37E8AA43499C}"/>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{2A8D0A83-2766-475C-9DD4-F847B072D763}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7252-4D3C-B92C-37E8AA43499C}"/>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{2C372E7A-CC6A-4AC8-A4A0-7D90EF36B8D5}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7252-4D3C-B92C-37E8AA43499C}"/>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{02BDF4BE-6B32-4E40-91C9-69F350B36CDC}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7252-4D3C-B92C-37E8AA43499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9.1</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7252-4D3C-B92C-37E8AA43499C}"/>
            </c:ext>
          </c:extLst>
        </c:ser>
        <c:dLbls>
          <c:showLegendKey val="0"/>
          <c:showVal val="1"/>
          <c:showCatName val="0"/>
          <c:showSerName val="0"/>
          <c:showPercent val="0"/>
          <c:showBubbleSize val="0"/>
        </c:dLbls>
        <c:axId val="119645696"/>
        <c:axId val="119647616"/>
      </c:scatterChart>
      <c:valAx>
        <c:axId val="119645696"/>
        <c:scaling>
          <c:orientation val="minMax"/>
          <c:max val="14.4"/>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647616"/>
        <c:crosses val="autoZero"/>
        <c:crossBetween val="midCat"/>
      </c:valAx>
      <c:valAx>
        <c:axId val="119647616"/>
        <c:scaling>
          <c:orientation val="minMax"/>
          <c:max val="63"/>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645696"/>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北海道増毛町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15</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の地方債償還額のピーク以降、増毛町財政改革方針に基づき、投資的事業を抑制してきたことから、元利償還金は年々減少傾向にある。今後も新規地方債発行にあたっては財政状況を勘案し、計画的な発行に努めるなど公債費の縮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北海道増毛町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新規地方債の発行上限額の設定や投資的事業費の抑制、繰上償還の実施等により一般会計等に係る地方債現在高が年々減少しており、また、経常経費の縮減や使用料の徴収強化により公営企業への繰入見込額、退職者と同数の職員採用による退職手当見込額の減少などの理由からここ数年は将来負担額は徐々に減少しており、ふるさと納税基金などの充当可能基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増加し</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ているため</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年度決算から将来負担比率は算出されていない。</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北海道増毛町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財政運営プランに基づいた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前年度決算剰余金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及びふるさと納税に伴う「頑張れ増毛応援基金」への積立により、基金全体として２１２百</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万円の増となった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今後も財政運営プランに基づき前年度決算余剰金を積み立てる予定だが、公営住宅建替等の大型の普通建設事業が控えているため、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目的に合った取り崩しも計画的に行い適正管理に努める。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・頑張れ増毛応援基金：「頑張れ増毛応援寄附」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を原資として、寄附者が指定する事業に充て、個性あるふるさと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づくりに資する施策の推進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・公共施設整備等基金：公共施設の建設や大規模改修等の整備の推進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a:t>
          </a:r>
          <a:r>
            <a:rPr lang="ja-JP" altLang="en-US" sz="1300">
              <a:effectLst/>
              <a:latin typeface="ＭＳ Ｐゴシック" panose="020B0600070205080204" pitchFamily="50" charset="-128"/>
              <a:ea typeface="ＭＳ Ｐゴシック" panose="020B0600070205080204" pitchFamily="50" charset="-128"/>
            </a:rPr>
            <a:t>地域の特性を活かした個性豊かなまちづくりを推進するための施策の推進</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a:t>
          </a:r>
          <a:r>
            <a:rPr lang="ja-JP" altLang="en-US" sz="1300">
              <a:effectLst/>
              <a:latin typeface="ＭＳ Ｐゴシック" panose="020B0600070205080204" pitchFamily="50" charset="-128"/>
              <a:ea typeface="ＭＳ Ｐゴシック" panose="020B0600070205080204" pitchFamily="50" charset="-128"/>
            </a:rPr>
            <a:t>在宅福祉の普及及び向上、健康及び生きがいづくりのための必要な事業の推進</a:t>
          </a:r>
          <a:endParaRPr lang="en-US"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・ＪＲ留萌線代替輸送確保基金：</a:t>
          </a:r>
          <a:r>
            <a:rPr lang="ja-JP" altLang="en-US" sz="1300">
              <a:effectLst/>
              <a:latin typeface="ＭＳ Ｐゴシック" panose="020B0600070205080204" pitchFamily="50" charset="-128"/>
              <a:ea typeface="ＭＳ Ｐゴシック" panose="020B0600070205080204" pitchFamily="50" charset="-128"/>
            </a:rPr>
            <a:t>ＪＲ留萌線（留萌・増毛間）廃止に伴う代替輸送事業の推進</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・頑張れ増毛応援基金：寄附者の各種指定事業の財源として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百万円を充当した一方で、寄附金から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・公共施設整備等基金：公営住宅建替事業の財源として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・地域振興基金：地方創生拠点化整備事業（旧駅舎改修）の財源として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・地域福祉基金：取崩及び積立がなかったため増減なし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・ＪＲ留萌線代替輸送確保基金：ＪＲ代替輸送経費の財源として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・頑張れ増毛応援基金：寄附者の指定事業を実施するため積み立てし、各種事業の財源としていく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・公共施設整備等基金：今後予定されている公営住宅建替事業のため予算積立を行う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・地域振興基金：使途目的に合致する事業・施策の財源として計画的に充当していく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・地域振興基金：使途目的に合致する事業・施策の財源として計画的に充当していく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・ＪＲ留萌線代替輸送確保基金：使途目的に合致する事業・施策の財源として計画的に充当していく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財政運営プランに基づいた前年度決算剰余金の積立により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予測不能な事態や災害への対応として備えるが、基金の使途の明確化を図るため、個々の特定目的基金へ組み替えていくことを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毎年度の公債費残高及び元利償還金とも減少してきており、積立及び取崩の必要がないため増減なし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毎年度の公債費残高及び元利償還金とも減少傾向にあり、積立及び取崩の予定はない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北海道増毛町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4,435
4,366
369.71
5,161,383
5,055,724
96,101
2,951,213
4,492,315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7" name="テキスト ボックス 36"/>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8" name="テキスト ボックス 37"/>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9" name="テキスト ボックス 38"/>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a:t>
          </a:r>
          <a:r>
            <a:rPr kumimoji="1" lang="en-US" altLang="ja-JP" sz="1100">
              <a:latin typeface="ＭＳ Ｐゴシック" panose="020B0600070205080204" pitchFamily="50" charset="-128"/>
              <a:ea typeface="ＭＳ Ｐゴシック" panose="020B0600070205080204" pitchFamily="50" charset="-128"/>
            </a:rPr>
            <a:t>70.8%</a:t>
          </a:r>
          <a:r>
            <a:rPr kumimoji="1" lang="ja-JP" altLang="en-US" sz="1100">
              <a:latin typeface="ＭＳ Ｐゴシック" panose="020B0600070205080204" pitchFamily="50" charset="-128"/>
              <a:ea typeface="ＭＳ Ｐゴシック" panose="020B0600070205080204" pitchFamily="50" charset="-128"/>
            </a:rPr>
            <a:t>と類似団体と比較し高水準であるが、今後、公共施設等総合管理計画に基づき、老朽化した施設の改修、除却及び適切な維持管理を進める。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6" name="直線コネクタ 55"/>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7" name="テキスト ボックス 56"/>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8" name="直線コネクタ 57"/>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9" name="テキスト ボックス 58"/>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2" name="直線コネクタ 61"/>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3" name="テキスト ボックス 62"/>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4" name="直線コネクタ 63"/>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5" name="テキスト ボックス 64"/>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69" name="直線コネクタ 68"/>
        <xdr:cNvCxnSpPr/>
      </xdr:nvCxnSpPr>
      <xdr:spPr>
        <a:xfrm flipV="1">
          <a:off x="4760595" y="5258858"/>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70" name="有形固定資産減価償却率最小値テキスト"/>
        <xdr:cNvSpPr txBox="1"/>
      </xdr:nvSpPr>
      <xdr:spPr>
        <a:xfrm>
          <a:off x="4813300" y="65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71" name="直線コネクタ 70"/>
        <xdr:cNvCxnSpPr/>
      </xdr:nvCxnSpPr>
      <xdr:spPr>
        <a:xfrm>
          <a:off x="4673600" y="65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72" name="有形固定資産減価償却率最大値テキスト"/>
        <xdr:cNvSpPr txBox="1"/>
      </xdr:nvSpPr>
      <xdr:spPr>
        <a:xfrm>
          <a:off x="4813300" y="5034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73" name="直線コネクタ 72"/>
        <xdr:cNvCxnSpPr/>
      </xdr:nvCxnSpPr>
      <xdr:spPr>
        <a:xfrm>
          <a:off x="4673600" y="525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146914</xdr:rowOff>
    </xdr:from>
    <xdr:ext cx="405111" cy="259045"/>
    <xdr:sp macro="" textlink="">
      <xdr:nvSpPr>
        <xdr:cNvPr id="74" name="有形固定資産減価償却率平均値テキスト"/>
        <xdr:cNvSpPr txBox="1"/>
      </xdr:nvSpPr>
      <xdr:spPr>
        <a:xfrm>
          <a:off x="4813300" y="5719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5" name="フローチャート: 判断 74"/>
        <xdr:cNvSpPr/>
      </xdr:nvSpPr>
      <xdr:spPr>
        <a:xfrm>
          <a:off x="4711700" y="574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6" name="フローチャート: 判断 75"/>
        <xdr:cNvSpPr/>
      </xdr:nvSpPr>
      <xdr:spPr>
        <a:xfrm>
          <a:off x="4000500" y="575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7" name="フローチャート: 判断 76"/>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4022</xdr:rowOff>
    </xdr:from>
    <xdr:to>
      <xdr:col>23</xdr:col>
      <xdr:colOff>136525</xdr:colOff>
      <xdr:row>26</xdr:row>
      <xdr:rowOff>105622</xdr:rowOff>
    </xdr:to>
    <xdr:sp macro="" textlink="">
      <xdr:nvSpPr>
        <xdr:cNvPr id="83" name="楕円 82"/>
        <xdr:cNvSpPr/>
      </xdr:nvSpPr>
      <xdr:spPr>
        <a:xfrm>
          <a:off x="4711700" y="523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25</xdr:row>
      <xdr:rowOff>103311</xdr:rowOff>
    </xdr:from>
    <xdr:ext cx="405111" cy="259045"/>
    <xdr:sp macro="" textlink="">
      <xdr:nvSpPr>
        <xdr:cNvPr id="84" name="有形固定資産減価償却率該当値テキスト"/>
        <xdr:cNvSpPr txBox="1"/>
      </xdr:nvSpPr>
      <xdr:spPr>
        <a:xfrm>
          <a:off x="4813300" y="5161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54398</xdr:rowOff>
    </xdr:from>
    <xdr:to>
      <xdr:col>19</xdr:col>
      <xdr:colOff>187325</xdr:colOff>
      <xdr:row>26</xdr:row>
      <xdr:rowOff>155998</xdr:rowOff>
    </xdr:to>
    <xdr:sp macro="" textlink="">
      <xdr:nvSpPr>
        <xdr:cNvPr id="85" name="楕円 84"/>
        <xdr:cNvSpPr/>
      </xdr:nvSpPr>
      <xdr:spPr>
        <a:xfrm>
          <a:off x="4000500" y="528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54822</xdr:rowOff>
    </xdr:from>
    <xdr:to>
      <xdr:col>23</xdr:col>
      <xdr:colOff>85725</xdr:colOff>
      <xdr:row>26</xdr:row>
      <xdr:rowOff>105198</xdr:rowOff>
    </xdr:to>
    <xdr:cxnSp macro="">
      <xdr:nvCxnSpPr>
        <xdr:cNvPr id="86" name="直線コネクタ 85"/>
        <xdr:cNvCxnSpPr/>
      </xdr:nvCxnSpPr>
      <xdr:spPr>
        <a:xfrm flipV="1">
          <a:off x="4051300" y="5284047"/>
          <a:ext cx="7112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104157</xdr:rowOff>
    </xdr:from>
    <xdr:ext cx="405111" cy="259045"/>
    <xdr:sp macro="" textlink="">
      <xdr:nvSpPr>
        <xdr:cNvPr id="87" name="n_1aveValue有形固定資産減価償却率"/>
        <xdr:cNvSpPr txBox="1"/>
      </xdr:nvSpPr>
      <xdr:spPr>
        <a:xfrm>
          <a:off x="3836044" y="584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88" name="n_2aveValue有形固定資産減価償却率"/>
        <xdr:cNvSpPr txBox="1"/>
      </xdr:nvSpPr>
      <xdr:spPr>
        <a:xfrm>
          <a:off x="3086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1075</xdr:rowOff>
    </xdr:from>
    <xdr:ext cx="405111" cy="259045"/>
    <xdr:sp macro="" textlink="">
      <xdr:nvSpPr>
        <xdr:cNvPr id="89" name="n_1mainValue有形固定資産減価償却率"/>
        <xdr:cNvSpPr txBox="1"/>
      </xdr:nvSpPr>
      <xdr:spPr>
        <a:xfrm>
          <a:off x="3836044" y="5058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債務償還可能年数は</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年で類似団体と比較し平均的である。要因としては、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年度以降、増毛町財政改革方針に基づき、新規地方債発行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の上限額設定や繰上償還の実施等により地方債残高を縮減したためと考える。今後も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計画的な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地方債</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発行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を行い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公債費の縮減に努める。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6" name="テキスト ボックス 105"/>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8" name="テキスト ボックス 107"/>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0" name="テキスト ボックス 109"/>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2" name="テキスト ボックス 111"/>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4" name="テキスト ボックス 113"/>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6" name="テキスト ボックス 115"/>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20" name="直線コネクタ 119"/>
        <xdr:cNvCxnSpPr/>
      </xdr:nvCxnSpPr>
      <xdr:spPr>
        <a:xfrm flipV="1">
          <a:off x="14793595" y="5461907"/>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1"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2" name="直線コネクタ 121"/>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3" name="債務償還可能年数最大値テキスト"/>
        <xdr:cNvSpPr txBox="1"/>
      </xdr:nvSpPr>
      <xdr:spPr>
        <a:xfrm>
          <a:off x="14846300" y="5237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24" name="直線コネクタ 123"/>
        <xdr:cNvCxnSpPr/>
      </xdr:nvCxnSpPr>
      <xdr:spPr>
        <a:xfrm>
          <a:off x="14706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87738</xdr:rowOff>
    </xdr:from>
    <xdr:ext cx="340478" cy="259045"/>
    <xdr:sp macro="" textlink="">
      <xdr:nvSpPr>
        <xdr:cNvPr id="125" name="債務償還可能年数平均値テキスト"/>
        <xdr:cNvSpPr txBox="1"/>
      </xdr:nvSpPr>
      <xdr:spPr>
        <a:xfrm>
          <a:off x="14846300" y="634566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26" name="フローチャート: 判断 125"/>
        <xdr:cNvSpPr/>
      </xdr:nvSpPr>
      <xdr:spPr>
        <a:xfrm>
          <a:off x="147447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47625</xdr:rowOff>
    </xdr:from>
    <xdr:to>
      <xdr:col>76</xdr:col>
      <xdr:colOff>73025</xdr:colOff>
      <xdr:row>32</xdr:row>
      <xdr:rowOff>149225</xdr:rowOff>
    </xdr:to>
    <xdr:sp macro="" textlink="">
      <xdr:nvSpPr>
        <xdr:cNvPr id="132" name="楕円 131"/>
        <xdr:cNvSpPr/>
      </xdr:nvSpPr>
      <xdr:spPr>
        <a:xfrm>
          <a:off x="147447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70502</xdr:rowOff>
    </xdr:from>
    <xdr:ext cx="340478" cy="259045"/>
    <xdr:sp macro="" textlink="">
      <xdr:nvSpPr>
        <xdr:cNvPr id="133" name="債務償還可能年数該当値テキスト"/>
        <xdr:cNvSpPr txBox="1"/>
      </xdr:nvSpPr>
      <xdr:spPr>
        <a:xfrm>
          <a:off x="14846300" y="61569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北海道増毛町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4,435
4,366
369.71
5,161,383
5,055,724
96,101
2,951,213
4,492,315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1"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67310</xdr:rowOff>
    </xdr:from>
    <xdr:to>
      <xdr:col>24</xdr:col>
      <xdr:colOff>114300</xdr:colOff>
      <xdr:row>35</xdr:row>
      <xdr:rowOff>168910</xdr:rowOff>
    </xdr:to>
    <xdr:sp macro="" textlink="">
      <xdr:nvSpPr>
        <xdr:cNvPr id="70" name="楕円 69"/>
        <xdr:cNvSpPr/>
      </xdr:nvSpPr>
      <xdr:spPr>
        <a:xfrm>
          <a:off x="45847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90187</xdr:rowOff>
    </xdr:from>
    <xdr:ext cx="405111" cy="259045"/>
    <xdr:sp macro="" textlink="">
      <xdr:nvSpPr>
        <xdr:cNvPr id="71" name="【道路】&#10;有形固定資産減価償却率該当値テキスト"/>
        <xdr:cNvSpPr txBox="1"/>
      </xdr:nvSpPr>
      <xdr:spPr>
        <a:xfrm>
          <a:off x="4673600"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88265</xdr:rowOff>
    </xdr:from>
    <xdr:to>
      <xdr:col>20</xdr:col>
      <xdr:colOff>38100</xdr:colOff>
      <xdr:row>36</xdr:row>
      <xdr:rowOff>18415</xdr:rowOff>
    </xdr:to>
    <xdr:sp macro="" textlink="">
      <xdr:nvSpPr>
        <xdr:cNvPr id="72" name="楕円 71"/>
        <xdr:cNvSpPr/>
      </xdr:nvSpPr>
      <xdr:spPr>
        <a:xfrm>
          <a:off x="3746500" y="60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118110</xdr:rowOff>
    </xdr:from>
    <xdr:to>
      <xdr:col>24</xdr:col>
      <xdr:colOff>63500</xdr:colOff>
      <xdr:row>35</xdr:row>
      <xdr:rowOff>139065</xdr:rowOff>
    </xdr:to>
    <xdr:cxnSp macro="">
      <xdr:nvCxnSpPr>
        <xdr:cNvPr id="73" name="直線コネクタ 72"/>
        <xdr:cNvCxnSpPr/>
      </xdr:nvCxnSpPr>
      <xdr:spPr>
        <a:xfrm flipV="1">
          <a:off x="3797300" y="611886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53357</xdr:rowOff>
    </xdr:from>
    <xdr:ext cx="405111" cy="259045"/>
    <xdr:sp macro="" textlink="">
      <xdr:nvSpPr>
        <xdr:cNvPr id="74" name="n_1aveValue【道路】&#10;有形固定資産減価償却率"/>
        <xdr:cNvSpPr txBox="1"/>
      </xdr:nvSpPr>
      <xdr:spPr>
        <a:xfrm>
          <a:off x="3582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118762</xdr:rowOff>
    </xdr:from>
    <xdr:ext cx="405111" cy="259045"/>
    <xdr:sp macro="" textlink="">
      <xdr:nvSpPr>
        <xdr:cNvPr id="75" name="n_2aveValue【道路】&#10;有形固定資産減価償却率"/>
        <xdr:cNvSpPr txBox="1"/>
      </xdr:nvSpPr>
      <xdr:spPr>
        <a:xfrm>
          <a:off x="2705744"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34942</xdr:rowOff>
    </xdr:from>
    <xdr:ext cx="405111" cy="259045"/>
    <xdr:sp macro="" textlink="">
      <xdr:nvSpPr>
        <xdr:cNvPr id="76" name="n_1mainValue【道路】&#10;有形固定資産減価償却率"/>
        <xdr:cNvSpPr txBox="1"/>
      </xdr:nvSpPr>
      <xdr:spPr>
        <a:xfrm>
          <a:off x="3582044" y="586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98" name="テキスト ボックス 97"/>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0" name="直線コネクタ 99"/>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1" name="【道路】&#10;一人当たり延長最小値テキスト"/>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2" name="直線コネクタ 101"/>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3" name="【道路】&#10;一人当たり延長最大値テキスト"/>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4" name="直線コネクタ 103"/>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161453</xdr:rowOff>
    </xdr:from>
    <xdr:ext cx="599010" cy="259045"/>
    <xdr:sp macro="" textlink="">
      <xdr:nvSpPr>
        <xdr:cNvPr id="105" name="【道路】&#10;一人当たり延長平均値テキスト"/>
        <xdr:cNvSpPr txBox="1"/>
      </xdr:nvSpPr>
      <xdr:spPr>
        <a:xfrm>
          <a:off x="10515600" y="6848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6" name="フローチャート: 判断 105"/>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07" name="フローチャート: 判断 106"/>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08" name="フローチャート: 判断 107"/>
        <xdr:cNvSpPr/>
      </xdr:nvSpPr>
      <xdr:spPr>
        <a:xfrm>
          <a:off x="8699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88997</xdr:rowOff>
    </xdr:from>
    <xdr:to>
      <xdr:col>55</xdr:col>
      <xdr:colOff>50800</xdr:colOff>
      <xdr:row>42</xdr:row>
      <xdr:rowOff>19147</xdr:rowOff>
    </xdr:to>
    <xdr:sp macro="" textlink="">
      <xdr:nvSpPr>
        <xdr:cNvPr id="114" name="楕円 113"/>
        <xdr:cNvSpPr/>
      </xdr:nvSpPr>
      <xdr:spPr>
        <a:xfrm>
          <a:off x="10426700" y="711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3924</xdr:rowOff>
    </xdr:from>
    <xdr:ext cx="534377" cy="259045"/>
    <xdr:sp macro="" textlink="">
      <xdr:nvSpPr>
        <xdr:cNvPr id="115" name="【道路】&#10;一人当たり延長該当値テキスト"/>
        <xdr:cNvSpPr txBox="1"/>
      </xdr:nvSpPr>
      <xdr:spPr>
        <a:xfrm>
          <a:off x="10515600" y="703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91587</xdr:rowOff>
    </xdr:from>
    <xdr:to>
      <xdr:col>50</xdr:col>
      <xdr:colOff>165100</xdr:colOff>
      <xdr:row>42</xdr:row>
      <xdr:rowOff>21737</xdr:rowOff>
    </xdr:to>
    <xdr:sp macro="" textlink="">
      <xdr:nvSpPr>
        <xdr:cNvPr id="116" name="楕円 115"/>
        <xdr:cNvSpPr/>
      </xdr:nvSpPr>
      <xdr:spPr>
        <a:xfrm>
          <a:off x="9588500" y="71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139797</xdr:rowOff>
    </xdr:from>
    <xdr:to>
      <xdr:col>55</xdr:col>
      <xdr:colOff>0</xdr:colOff>
      <xdr:row>41</xdr:row>
      <xdr:rowOff>142387</xdr:rowOff>
    </xdr:to>
    <xdr:cxnSp macro="">
      <xdr:nvCxnSpPr>
        <xdr:cNvPr id="117" name="直線コネクタ 116"/>
        <xdr:cNvCxnSpPr/>
      </xdr:nvCxnSpPr>
      <xdr:spPr>
        <a:xfrm flipV="1">
          <a:off x="9639300" y="7169247"/>
          <a:ext cx="8382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115533</xdr:rowOff>
    </xdr:from>
    <xdr:ext cx="534377" cy="259045"/>
    <xdr:sp macro="" textlink="">
      <xdr:nvSpPr>
        <xdr:cNvPr id="118" name="n_1aveValue【道路】&#10;一人当たり延長"/>
        <xdr:cNvSpPr txBox="1"/>
      </xdr:nvSpPr>
      <xdr:spPr>
        <a:xfrm>
          <a:off x="93594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128651</xdr:rowOff>
    </xdr:from>
    <xdr:ext cx="534377" cy="259045"/>
    <xdr:sp macro="" textlink="">
      <xdr:nvSpPr>
        <xdr:cNvPr id="119" name="n_2aveValue【道路】&#10;一人当たり延長"/>
        <xdr:cNvSpPr txBox="1"/>
      </xdr:nvSpPr>
      <xdr:spPr>
        <a:xfrm>
          <a:off x="8483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12864</xdr:rowOff>
    </xdr:from>
    <xdr:ext cx="534377" cy="259045"/>
    <xdr:sp macro="" textlink="">
      <xdr:nvSpPr>
        <xdr:cNvPr id="120" name="n_1mainValue【道路】&#10;一人当たり延長"/>
        <xdr:cNvSpPr txBox="1"/>
      </xdr:nvSpPr>
      <xdr:spPr>
        <a:xfrm>
          <a:off x="9359411" y="721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45" name="直線コネクタ 144"/>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46" name="【橋りょう・トンネル】&#10;有形固定資産減価償却率最小値テキスト"/>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47" name="直線コネクタ 146"/>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48" name="【橋りょう・トンネル】&#10;有形固定資産減価償却率最大値テキスト"/>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49" name="直線コネクタ 148"/>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50" name="【橋りょう・トンネル】&#10;有形固定資産減価償却率平均値テキスト"/>
        <xdr:cNvSpPr txBox="1"/>
      </xdr:nvSpPr>
      <xdr:spPr>
        <a:xfrm>
          <a:off x="4673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1" name="フローチャート: 判断 150"/>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2" name="フローチャート: 判断 151"/>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53" name="フローチャート: 判断 152"/>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67310</xdr:rowOff>
    </xdr:from>
    <xdr:to>
      <xdr:col>24</xdr:col>
      <xdr:colOff>114300</xdr:colOff>
      <xdr:row>60</xdr:row>
      <xdr:rowOff>168910</xdr:rowOff>
    </xdr:to>
    <xdr:sp macro="" textlink="">
      <xdr:nvSpPr>
        <xdr:cNvPr id="159" name="楕円 158"/>
        <xdr:cNvSpPr/>
      </xdr:nvSpPr>
      <xdr:spPr>
        <a:xfrm>
          <a:off x="45847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45737</xdr:rowOff>
    </xdr:from>
    <xdr:ext cx="405111" cy="259045"/>
    <xdr:sp macro="" textlink="">
      <xdr:nvSpPr>
        <xdr:cNvPr id="160" name="【橋りょう・トンネル】&#10;有形固定資産減価償却率該当値テキスト"/>
        <xdr:cNvSpPr txBox="1"/>
      </xdr:nvSpPr>
      <xdr:spPr>
        <a:xfrm>
          <a:off x="4673600"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74930</xdr:rowOff>
    </xdr:from>
    <xdr:to>
      <xdr:col>20</xdr:col>
      <xdr:colOff>38100</xdr:colOff>
      <xdr:row>61</xdr:row>
      <xdr:rowOff>5080</xdr:rowOff>
    </xdr:to>
    <xdr:sp macro="" textlink="">
      <xdr:nvSpPr>
        <xdr:cNvPr id="161" name="楕円 160"/>
        <xdr:cNvSpPr/>
      </xdr:nvSpPr>
      <xdr:spPr>
        <a:xfrm>
          <a:off x="3746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118110</xdr:rowOff>
    </xdr:from>
    <xdr:to>
      <xdr:col>24</xdr:col>
      <xdr:colOff>63500</xdr:colOff>
      <xdr:row>60</xdr:row>
      <xdr:rowOff>125730</xdr:rowOff>
    </xdr:to>
    <xdr:cxnSp macro="">
      <xdr:nvCxnSpPr>
        <xdr:cNvPr id="162" name="直線コネクタ 161"/>
        <xdr:cNvCxnSpPr/>
      </xdr:nvCxnSpPr>
      <xdr:spPr>
        <a:xfrm flipV="1">
          <a:off x="3797300" y="1040511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120667</xdr:rowOff>
    </xdr:from>
    <xdr:ext cx="405111" cy="259045"/>
    <xdr:sp macro="" textlink="">
      <xdr:nvSpPr>
        <xdr:cNvPr id="163" name="n_1aveValue【橋りょう・トンネル】&#10;有形固定資産減価償却率"/>
        <xdr:cNvSpPr txBox="1"/>
      </xdr:nvSpPr>
      <xdr:spPr>
        <a:xfrm>
          <a:off x="3582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13987</xdr:rowOff>
    </xdr:from>
    <xdr:ext cx="405111" cy="259045"/>
    <xdr:sp macro="" textlink="">
      <xdr:nvSpPr>
        <xdr:cNvPr id="164" name="n_2aveValue【橋りょう・トンネル】&#10;有形固定資産減価償却率"/>
        <xdr:cNvSpPr txBox="1"/>
      </xdr:nvSpPr>
      <xdr:spPr>
        <a:xfrm>
          <a:off x="2705744"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167657</xdr:rowOff>
    </xdr:from>
    <xdr:ext cx="405111" cy="259045"/>
    <xdr:sp macro="" textlink="">
      <xdr:nvSpPr>
        <xdr:cNvPr id="165" name="n_1mainValue【橋りょう・トンネル】&#10;有形固定資産減価償却率"/>
        <xdr:cNvSpPr txBox="1"/>
      </xdr:nvSpPr>
      <xdr:spPr>
        <a:xfrm>
          <a:off x="35820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6" name="直線コネクタ 17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7" name="テキスト ボックス 17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8" name="直線コネクタ 17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79" name="テキスト ボックス 178"/>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0" name="直線コネクタ 17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1" name="テキスト ボックス 180"/>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2" name="直線コネクタ 18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3" name="テキスト ボックス 182"/>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4" name="直線コネクタ 18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5" name="テキスト ボックス 18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6" name="直線コネクタ 18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7" name="テキスト ボックス 18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9" name="テキスト ボックス 18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191" name="直線コネクタ 190"/>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192" name="【橋りょう・トンネル】&#10;一人当たり有形固定資産（償却資産）額最小値テキスト"/>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193" name="直線コネクタ 192"/>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194" name="【橋りょう・トンネル】&#10;一人当たり有形固定資産（償却資産）額最大値テキスト"/>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195" name="直線コネクタ 194"/>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90138</xdr:rowOff>
    </xdr:from>
    <xdr:ext cx="690189" cy="259045"/>
    <xdr:sp macro="" textlink="">
      <xdr:nvSpPr>
        <xdr:cNvPr id="196" name="【橋りょう・トンネル】&#10;一人当たり有形固定資産（償却資産）額平均値テキスト"/>
        <xdr:cNvSpPr txBox="1"/>
      </xdr:nvSpPr>
      <xdr:spPr>
        <a:xfrm>
          <a:off x="10515600" y="10548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197" name="フローチャート: 判断 196"/>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198" name="フローチャート: 判断 197"/>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199" name="フローチャート: 判断 198"/>
        <xdr:cNvSpPr/>
      </xdr:nvSpPr>
      <xdr:spPr>
        <a:xfrm>
          <a:off x="8699500" y="107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125125</xdr:rowOff>
    </xdr:from>
    <xdr:to>
      <xdr:col>55</xdr:col>
      <xdr:colOff>50800</xdr:colOff>
      <xdr:row>64</xdr:row>
      <xdr:rowOff>55275</xdr:rowOff>
    </xdr:to>
    <xdr:sp macro="" textlink="">
      <xdr:nvSpPr>
        <xdr:cNvPr id="205" name="楕円 204"/>
        <xdr:cNvSpPr/>
      </xdr:nvSpPr>
      <xdr:spPr>
        <a:xfrm>
          <a:off x="10426700" y="1092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40052</xdr:rowOff>
    </xdr:from>
    <xdr:ext cx="599010" cy="259045"/>
    <xdr:sp macro="" textlink="">
      <xdr:nvSpPr>
        <xdr:cNvPr id="206" name="【橋りょう・トンネル】&#10;一人当たり有形固定資産（償却資産）額該当値テキスト"/>
        <xdr:cNvSpPr txBox="1"/>
      </xdr:nvSpPr>
      <xdr:spPr>
        <a:xfrm>
          <a:off x="10515600" y="10841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132611</xdr:rowOff>
    </xdr:from>
    <xdr:to>
      <xdr:col>50</xdr:col>
      <xdr:colOff>165100</xdr:colOff>
      <xdr:row>64</xdr:row>
      <xdr:rowOff>62761</xdr:rowOff>
    </xdr:to>
    <xdr:sp macro="" textlink="">
      <xdr:nvSpPr>
        <xdr:cNvPr id="207" name="楕円 206"/>
        <xdr:cNvSpPr/>
      </xdr:nvSpPr>
      <xdr:spPr>
        <a:xfrm>
          <a:off x="9588500" y="1093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4475</xdr:rowOff>
    </xdr:from>
    <xdr:to>
      <xdr:col>55</xdr:col>
      <xdr:colOff>0</xdr:colOff>
      <xdr:row>64</xdr:row>
      <xdr:rowOff>11961</xdr:rowOff>
    </xdr:to>
    <xdr:cxnSp macro="">
      <xdr:nvCxnSpPr>
        <xdr:cNvPr id="208" name="直線コネクタ 207"/>
        <xdr:cNvCxnSpPr/>
      </xdr:nvCxnSpPr>
      <xdr:spPr>
        <a:xfrm flipV="1">
          <a:off x="9639300" y="10977275"/>
          <a:ext cx="838200" cy="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30631</xdr:rowOff>
    </xdr:from>
    <xdr:ext cx="690189" cy="259045"/>
    <xdr:sp macro="" textlink="">
      <xdr:nvSpPr>
        <xdr:cNvPr id="209" name="n_1aveValue【橋りょう・トンネル】&#10;一人当たり有形固定資産（償却資産）額"/>
        <xdr:cNvSpPr txBox="1"/>
      </xdr:nvSpPr>
      <xdr:spPr>
        <a:xfrm>
          <a:off x="9281505" y="104890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72506</xdr:rowOff>
    </xdr:from>
    <xdr:ext cx="599010" cy="259045"/>
    <xdr:sp macro="" textlink="">
      <xdr:nvSpPr>
        <xdr:cNvPr id="210" name="n_2aveValue【橋りょう・トンネル】&#10;一人当たり有形固定資産（償却資産）額"/>
        <xdr:cNvSpPr txBox="1"/>
      </xdr:nvSpPr>
      <xdr:spPr>
        <a:xfrm>
          <a:off x="8450795" y="1053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53888</xdr:rowOff>
    </xdr:from>
    <xdr:ext cx="599010" cy="259045"/>
    <xdr:sp macro="" textlink="">
      <xdr:nvSpPr>
        <xdr:cNvPr id="211" name="n_1mainValue【橋りょう・トンネル】&#10;一人当たり有形固定資産（償却資産）額"/>
        <xdr:cNvSpPr txBox="1"/>
      </xdr:nvSpPr>
      <xdr:spPr>
        <a:xfrm>
          <a:off x="9327095" y="1102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2" name="テキスト ボックス 22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4" name="テキスト ボックス 22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2" name="テキスト ボックス 23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36" name="直線コネクタ 235"/>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37" name="【公営住宅】&#10;有形固定資産減価償却率最小値テキスト"/>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38" name="直線コネクタ 237"/>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9"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0" name="直線コネクタ 23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71138</xdr:rowOff>
    </xdr:from>
    <xdr:ext cx="405111" cy="259045"/>
    <xdr:sp macro="" textlink="">
      <xdr:nvSpPr>
        <xdr:cNvPr id="241" name="【公営住宅】&#10;有形固定資産減価償却率平均値テキスト"/>
        <xdr:cNvSpPr txBox="1"/>
      </xdr:nvSpPr>
      <xdr:spPr>
        <a:xfrm>
          <a:off x="4673600" y="13958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42" name="フローチャート: 判断 241"/>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43" name="フローチャート: 判断 242"/>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44" name="フローチャート: 判断 243"/>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82550</xdr:rowOff>
    </xdr:from>
    <xdr:to>
      <xdr:col>24</xdr:col>
      <xdr:colOff>114300</xdr:colOff>
      <xdr:row>83</xdr:row>
      <xdr:rowOff>12700</xdr:rowOff>
    </xdr:to>
    <xdr:sp macro="" textlink="">
      <xdr:nvSpPr>
        <xdr:cNvPr id="250" name="楕円 249"/>
        <xdr:cNvSpPr/>
      </xdr:nvSpPr>
      <xdr:spPr>
        <a:xfrm>
          <a:off x="45847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60977</xdr:rowOff>
    </xdr:from>
    <xdr:ext cx="405111" cy="259045"/>
    <xdr:sp macro="" textlink="">
      <xdr:nvSpPr>
        <xdr:cNvPr id="251" name="【公営住宅】&#10;有形固定資産減価償却率該当値テキスト"/>
        <xdr:cNvSpPr txBox="1"/>
      </xdr:nvSpPr>
      <xdr:spPr>
        <a:xfrm>
          <a:off x="4673600"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124461</xdr:rowOff>
    </xdr:from>
    <xdr:to>
      <xdr:col>20</xdr:col>
      <xdr:colOff>38100</xdr:colOff>
      <xdr:row>83</xdr:row>
      <xdr:rowOff>54611</xdr:rowOff>
    </xdr:to>
    <xdr:sp macro="" textlink="">
      <xdr:nvSpPr>
        <xdr:cNvPr id="252" name="楕円 251"/>
        <xdr:cNvSpPr/>
      </xdr:nvSpPr>
      <xdr:spPr>
        <a:xfrm>
          <a:off x="3746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133350</xdr:rowOff>
    </xdr:from>
    <xdr:to>
      <xdr:col>24</xdr:col>
      <xdr:colOff>63500</xdr:colOff>
      <xdr:row>83</xdr:row>
      <xdr:rowOff>3811</xdr:rowOff>
    </xdr:to>
    <xdr:cxnSp macro="">
      <xdr:nvCxnSpPr>
        <xdr:cNvPr id="253" name="直線コネクタ 252"/>
        <xdr:cNvCxnSpPr/>
      </xdr:nvCxnSpPr>
      <xdr:spPr>
        <a:xfrm flipV="1">
          <a:off x="3797300" y="1419225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6366</xdr:rowOff>
    </xdr:from>
    <xdr:ext cx="405111" cy="259045"/>
    <xdr:sp macro="" textlink="">
      <xdr:nvSpPr>
        <xdr:cNvPr id="254" name="n_1aveValue【公営住宅】&#10;有形固定資産減価償却率"/>
        <xdr:cNvSpPr txBox="1"/>
      </xdr:nvSpPr>
      <xdr:spPr>
        <a:xfrm>
          <a:off x="35820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255" name="n_2aveValue【公営住宅】&#10;有形固定資産減価償却率"/>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45738</xdr:rowOff>
    </xdr:from>
    <xdr:ext cx="405111" cy="259045"/>
    <xdr:sp macro="" textlink="">
      <xdr:nvSpPr>
        <xdr:cNvPr id="256" name="n_1mainValue【公営住宅】&#10;有形固定資産減価償却率"/>
        <xdr:cNvSpPr txBox="1"/>
      </xdr:nvSpPr>
      <xdr:spPr>
        <a:xfrm>
          <a:off x="35820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7" name="直線コネクタ 26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8" name="テキスト ボックス 26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9" name="直線コネクタ 26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70" name="テキスト ボックス 269"/>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1" name="直線コネクタ 27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72" name="テキスト ボックス 271"/>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3" name="直線コネクタ 27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74" name="テキスト ボックス 273"/>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5" name="直線コネクタ 27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76" name="テキスト ボックス 275"/>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8" name="テキスト ボックス 27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80" name="直線コネクタ 279"/>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81" name="【公営住宅】&#10;一人当たり面積最小値テキスト"/>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82" name="直線コネクタ 281"/>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83" name="【公営住宅】&#10;一人当たり面積最大値テキスト"/>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84" name="直線コネクタ 283"/>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40822</xdr:rowOff>
    </xdr:from>
    <xdr:ext cx="469744" cy="259045"/>
    <xdr:sp macro="" textlink="">
      <xdr:nvSpPr>
        <xdr:cNvPr id="285" name="【公営住宅】&#10;一人当たり面積平均値テキスト"/>
        <xdr:cNvSpPr txBox="1"/>
      </xdr:nvSpPr>
      <xdr:spPr>
        <a:xfrm>
          <a:off x="10515600" y="14614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286" name="フローチャート: 判断 285"/>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287" name="フローチャート: 判断 286"/>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288" name="フローチャート: 判断 287"/>
        <xdr:cNvSpPr/>
      </xdr:nvSpPr>
      <xdr:spPr>
        <a:xfrm>
          <a:off x="8699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39878</xdr:rowOff>
    </xdr:from>
    <xdr:to>
      <xdr:col>55</xdr:col>
      <xdr:colOff>50800</xdr:colOff>
      <xdr:row>85</xdr:row>
      <xdr:rowOff>141478</xdr:rowOff>
    </xdr:to>
    <xdr:sp macro="" textlink="">
      <xdr:nvSpPr>
        <xdr:cNvPr id="294" name="楕円 293"/>
        <xdr:cNvSpPr/>
      </xdr:nvSpPr>
      <xdr:spPr>
        <a:xfrm>
          <a:off x="104267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62755</xdr:rowOff>
    </xdr:from>
    <xdr:ext cx="469744" cy="259045"/>
    <xdr:sp macro="" textlink="">
      <xdr:nvSpPr>
        <xdr:cNvPr id="295" name="【公営住宅】&#10;一人当たり面積該当値テキスト"/>
        <xdr:cNvSpPr txBox="1"/>
      </xdr:nvSpPr>
      <xdr:spPr>
        <a:xfrm>
          <a:off x="10515600" y="14464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47155</xdr:rowOff>
    </xdr:from>
    <xdr:to>
      <xdr:col>50</xdr:col>
      <xdr:colOff>165100</xdr:colOff>
      <xdr:row>85</xdr:row>
      <xdr:rowOff>148755</xdr:rowOff>
    </xdr:to>
    <xdr:sp macro="" textlink="">
      <xdr:nvSpPr>
        <xdr:cNvPr id="296" name="楕円 295"/>
        <xdr:cNvSpPr/>
      </xdr:nvSpPr>
      <xdr:spPr>
        <a:xfrm>
          <a:off x="9588500" y="1462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90678</xdr:rowOff>
    </xdr:from>
    <xdr:to>
      <xdr:col>55</xdr:col>
      <xdr:colOff>0</xdr:colOff>
      <xdr:row>85</xdr:row>
      <xdr:rowOff>97955</xdr:rowOff>
    </xdr:to>
    <xdr:cxnSp macro="">
      <xdr:nvCxnSpPr>
        <xdr:cNvPr id="297" name="直線コネクタ 296"/>
        <xdr:cNvCxnSpPr/>
      </xdr:nvCxnSpPr>
      <xdr:spPr>
        <a:xfrm flipV="1">
          <a:off x="9639300" y="14663928"/>
          <a:ext cx="8382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156455</xdr:rowOff>
    </xdr:from>
    <xdr:ext cx="469744" cy="259045"/>
    <xdr:sp macro="" textlink="">
      <xdr:nvSpPr>
        <xdr:cNvPr id="298" name="n_1aveValue【公営住宅】&#10;一人当たり面積"/>
        <xdr:cNvSpPr txBox="1"/>
      </xdr:nvSpPr>
      <xdr:spPr>
        <a:xfrm>
          <a:off x="93917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43705</xdr:rowOff>
    </xdr:from>
    <xdr:ext cx="469744" cy="259045"/>
    <xdr:sp macro="" textlink="">
      <xdr:nvSpPr>
        <xdr:cNvPr id="299" name="n_2aveValue【公営住宅】&#10;一人当たり面積"/>
        <xdr:cNvSpPr txBox="1"/>
      </xdr:nvSpPr>
      <xdr:spPr>
        <a:xfrm>
          <a:off x="8515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165282</xdr:rowOff>
    </xdr:from>
    <xdr:ext cx="469744" cy="259045"/>
    <xdr:sp macro="" textlink="">
      <xdr:nvSpPr>
        <xdr:cNvPr id="300" name="n_1mainValue【公営住宅】&#10;一人当たり面積"/>
        <xdr:cNvSpPr txBox="1"/>
      </xdr:nvSpPr>
      <xdr:spPr>
        <a:xfrm>
          <a:off x="9391727" y="1439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9" name="正方形/長方形 3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0" name="正方形/長方形 3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1" name="正方形/長方形 3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2" name="正方形/長方形 3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3" name="正方形/長方形 3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4" name="正方形/長方形 3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5" name="正方形/長方形 3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7" name="正方形/長方形 31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8" name="正方形/長方形 31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9" name="正方形/長方形 31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0" name="正方形/長方形 31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1" name="正方形/長方形 32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2" name="正方形/長方形 32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3" name="正方形/長方形 32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正方形/長方形 32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5" name="テキスト ボックス 32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6" name="直線コネクタ 32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7" name="直線コネクタ 32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8" name="テキスト ボックス 32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9" name="直線コネクタ 32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0" name="テキスト ボックス 32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1" name="直線コネクタ 33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2" name="テキスト ボックス 33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3" name="直線コネクタ 33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4" name="テキスト ボックス 33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5" name="直線コネクタ 33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6" name="テキスト ボックス 33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7" name="直線コネクタ 33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8" name="テキスト ボックス 33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9" name="直線コネクタ 33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0" name="テキスト ボックス 33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42" name="直線コネクタ 341"/>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43"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44" name="直線コネクタ 343"/>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5"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6" name="直線コネクタ 345"/>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149514</xdr:rowOff>
    </xdr:from>
    <xdr:ext cx="405111" cy="259045"/>
    <xdr:sp macro="" textlink="">
      <xdr:nvSpPr>
        <xdr:cNvPr id="347" name="【認定こども園・幼稚園・保育所】&#10;有形固定資産減価償却率平均値テキスト"/>
        <xdr:cNvSpPr txBox="1"/>
      </xdr:nvSpPr>
      <xdr:spPr>
        <a:xfrm>
          <a:off x="16357600" y="6150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48" name="フローチャート: 判断 347"/>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349" name="フローチャート: 判断 348"/>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50" name="フローチャート: 判断 349"/>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1" name="テキスト ボックス 35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2" name="テキスト ボックス 35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3" name="テキスト ボックス 35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4" name="テキスト ボックス 35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5" name="テキスト ボックス 35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48260</xdr:rowOff>
    </xdr:from>
    <xdr:to>
      <xdr:col>85</xdr:col>
      <xdr:colOff>177800</xdr:colOff>
      <xdr:row>38</xdr:row>
      <xdr:rowOff>149860</xdr:rowOff>
    </xdr:to>
    <xdr:sp macro="" textlink="">
      <xdr:nvSpPr>
        <xdr:cNvPr id="356" name="楕円 355"/>
        <xdr:cNvSpPr/>
      </xdr:nvSpPr>
      <xdr:spPr>
        <a:xfrm>
          <a:off x="16268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26687</xdr:rowOff>
    </xdr:from>
    <xdr:ext cx="405111" cy="259045"/>
    <xdr:sp macro="" textlink="">
      <xdr:nvSpPr>
        <xdr:cNvPr id="357" name="【認定こども園・幼稚園・保育所】&#10;有形固定資産減価償却率該当値テキスト"/>
        <xdr:cNvSpPr txBox="1"/>
      </xdr:nvSpPr>
      <xdr:spPr>
        <a:xfrm>
          <a:off x="16357600"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118473</xdr:rowOff>
    </xdr:from>
    <xdr:to>
      <xdr:col>81</xdr:col>
      <xdr:colOff>101600</xdr:colOff>
      <xdr:row>39</xdr:row>
      <xdr:rowOff>48623</xdr:rowOff>
    </xdr:to>
    <xdr:sp macro="" textlink="">
      <xdr:nvSpPr>
        <xdr:cNvPr id="358" name="楕円 357"/>
        <xdr:cNvSpPr/>
      </xdr:nvSpPr>
      <xdr:spPr>
        <a:xfrm>
          <a:off x="15430500" y="66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99060</xdr:rowOff>
    </xdr:from>
    <xdr:to>
      <xdr:col>85</xdr:col>
      <xdr:colOff>127000</xdr:colOff>
      <xdr:row>38</xdr:row>
      <xdr:rowOff>169273</xdr:rowOff>
    </xdr:to>
    <xdr:cxnSp macro="">
      <xdr:nvCxnSpPr>
        <xdr:cNvPr id="359" name="直線コネクタ 358"/>
        <xdr:cNvCxnSpPr/>
      </xdr:nvCxnSpPr>
      <xdr:spPr>
        <a:xfrm flipV="1">
          <a:off x="15481300" y="6614160"/>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78213</xdr:rowOff>
    </xdr:from>
    <xdr:ext cx="405111" cy="259045"/>
    <xdr:sp macro="" textlink="">
      <xdr:nvSpPr>
        <xdr:cNvPr id="360" name="n_1aveValue【認定こども園・幼稚園・保育所】&#10;有形固定資産減価償却率"/>
        <xdr:cNvSpPr txBox="1"/>
      </xdr:nvSpPr>
      <xdr:spPr>
        <a:xfrm>
          <a:off x="152660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361" name="n_2aveValue【認定こども園・幼稚園・保育所】&#10;有形固定資産減価償却率"/>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39750</xdr:rowOff>
    </xdr:from>
    <xdr:ext cx="405111" cy="259045"/>
    <xdr:sp macro="" textlink="">
      <xdr:nvSpPr>
        <xdr:cNvPr id="362" name="n_1mainValue【認定こども園・幼稚園・保育所】&#10;有形固定資産減価償却率"/>
        <xdr:cNvSpPr txBox="1"/>
      </xdr:nvSpPr>
      <xdr:spPr>
        <a:xfrm>
          <a:off x="152660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3" name="正方形/長方形 36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4" name="正方形/長方形 36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5" name="正方形/長方形 36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6" name="正方形/長方形 36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7" name="正方形/長方形 36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8" name="正方形/長方形 36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9" name="正方形/長方形 36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0" name="正方形/長方形 36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1" name="テキスト ボックス 37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2" name="直線コネクタ 37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3" name="直線コネクタ 37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4" name="テキスト ボックス 37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5" name="直線コネクタ 37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6" name="テキスト ボックス 37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7" name="直線コネクタ 37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8" name="テキスト ボックス 37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9" name="直線コネクタ 37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80" name="テキスト ボックス 37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1" name="直線コネクタ 38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2" name="テキスト ボックス 38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3" name="直線コネクタ 38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4" name="テキスト ボックス 38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386" name="直線コネクタ 385"/>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387" name="【認定こども園・幼稚園・保育所】&#10;一人当たり面積最小値テキスト"/>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388" name="直線コネクタ 387"/>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389" name="【認定こども園・幼稚園・保育所】&#10;一人当たり面積最大値テキスト"/>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390" name="直線コネクタ 389"/>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170197</xdr:rowOff>
    </xdr:from>
    <xdr:ext cx="469744" cy="259045"/>
    <xdr:sp macro="" textlink="">
      <xdr:nvSpPr>
        <xdr:cNvPr id="391" name="【認定こども園・幼稚園・保育所】&#10;一人当たり面積平均値テキスト"/>
        <xdr:cNvSpPr txBox="1"/>
      </xdr:nvSpPr>
      <xdr:spPr>
        <a:xfrm>
          <a:off x="22199600" y="651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392" name="フローチャート: 判断 391"/>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393" name="フローチャート: 判断 392"/>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394" name="フローチャート: 判断 393"/>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5" name="テキスト ボックス 39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6" name="テキスト ボックス 39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7" name="テキスト ボックス 39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8" name="テキスト ボックス 39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9" name="テキスト ボックス 39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95250</xdr:rowOff>
    </xdr:from>
    <xdr:to>
      <xdr:col>116</xdr:col>
      <xdr:colOff>114300</xdr:colOff>
      <xdr:row>40</xdr:row>
      <xdr:rowOff>25400</xdr:rowOff>
    </xdr:to>
    <xdr:sp macro="" textlink="">
      <xdr:nvSpPr>
        <xdr:cNvPr id="400" name="楕円 399"/>
        <xdr:cNvSpPr/>
      </xdr:nvSpPr>
      <xdr:spPr>
        <a:xfrm>
          <a:off x="221107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73677</xdr:rowOff>
    </xdr:from>
    <xdr:ext cx="469744" cy="259045"/>
    <xdr:sp macro="" textlink="">
      <xdr:nvSpPr>
        <xdr:cNvPr id="401" name="【認定こども園・幼稚園・保育所】&#10;一人当たり面積該当値テキスト"/>
        <xdr:cNvSpPr txBox="1"/>
      </xdr:nvSpPr>
      <xdr:spPr>
        <a:xfrm>
          <a:off x="22199600" y="676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110490</xdr:rowOff>
    </xdr:from>
    <xdr:to>
      <xdr:col>112</xdr:col>
      <xdr:colOff>38100</xdr:colOff>
      <xdr:row>40</xdr:row>
      <xdr:rowOff>40640</xdr:rowOff>
    </xdr:to>
    <xdr:sp macro="" textlink="">
      <xdr:nvSpPr>
        <xdr:cNvPr id="402" name="楕円 401"/>
        <xdr:cNvSpPr/>
      </xdr:nvSpPr>
      <xdr:spPr>
        <a:xfrm>
          <a:off x="212725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146050</xdr:rowOff>
    </xdr:from>
    <xdr:to>
      <xdr:col>116</xdr:col>
      <xdr:colOff>63500</xdr:colOff>
      <xdr:row>39</xdr:row>
      <xdr:rowOff>161290</xdr:rowOff>
    </xdr:to>
    <xdr:cxnSp macro="">
      <xdr:nvCxnSpPr>
        <xdr:cNvPr id="403" name="直線コネクタ 402"/>
        <xdr:cNvCxnSpPr/>
      </xdr:nvCxnSpPr>
      <xdr:spPr>
        <a:xfrm flipV="1">
          <a:off x="21323300" y="68326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128287</xdr:rowOff>
    </xdr:from>
    <xdr:ext cx="469744" cy="259045"/>
    <xdr:sp macro="" textlink="">
      <xdr:nvSpPr>
        <xdr:cNvPr id="404" name="n_1aveValue【認定こども園・幼稚園・保育所】&#10;一人当たり面積"/>
        <xdr:cNvSpPr txBox="1"/>
      </xdr:nvSpPr>
      <xdr:spPr>
        <a:xfrm>
          <a:off x="210757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140987</xdr:rowOff>
    </xdr:from>
    <xdr:ext cx="469744" cy="259045"/>
    <xdr:sp macro="" textlink="">
      <xdr:nvSpPr>
        <xdr:cNvPr id="405" name="n_2aveValue【認定こども園・幼稚園・保育所】&#10;一人当たり面積"/>
        <xdr:cNvSpPr txBox="1"/>
      </xdr:nvSpPr>
      <xdr:spPr>
        <a:xfrm>
          <a:off x="20199427" y="648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31767</xdr:rowOff>
    </xdr:from>
    <xdr:ext cx="469744" cy="259045"/>
    <xdr:sp macro="" textlink="">
      <xdr:nvSpPr>
        <xdr:cNvPr id="406" name="n_1mainValue【認定こども園・幼稚園・保育所】&#10;一人当たり面積"/>
        <xdr:cNvSpPr txBox="1"/>
      </xdr:nvSpPr>
      <xdr:spPr>
        <a:xfrm>
          <a:off x="21075727" y="688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7" name="テキスト ボックス 41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8" name="直線コネクタ 4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9" name="テキスト ボックス 41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0" name="直線コネクタ 4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1" name="テキスト ボックス 4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2" name="直線コネクタ 4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3" name="テキスト ボックス 4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4" name="直線コネクタ 4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5" name="テキスト ボックス 4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6" name="直線コネクタ 4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7" name="テキスト ボックス 42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9" name="テキスト ボックス 42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431" name="直線コネクタ 430"/>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432" name="【学校施設】&#10;有形固定資産減価償却率最小値テキスト"/>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433" name="直線コネクタ 432"/>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34"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35" name="直線コネクタ 434"/>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436" name="【学校施設】&#10;有形固定資産減価償却率平均値テキスト"/>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37" name="フローチャート: 判断 436"/>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38" name="フローチャート: 判断 437"/>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39" name="フローチャート: 判断 438"/>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45" name="楕円 444"/>
        <xdr:cNvSpPr/>
      </xdr:nvSpPr>
      <xdr:spPr>
        <a:xfrm>
          <a:off x="162687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156862</xdr:rowOff>
    </xdr:from>
    <xdr:ext cx="405111" cy="259045"/>
    <xdr:sp macro="" textlink="">
      <xdr:nvSpPr>
        <xdr:cNvPr id="446" name="【学校施設】&#10;有形固定資産減価償却率該当値テキスト"/>
        <xdr:cNvSpPr txBox="1"/>
      </xdr:nvSpPr>
      <xdr:spPr>
        <a:xfrm>
          <a:off x="16357600"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635</xdr:rowOff>
    </xdr:from>
    <xdr:to>
      <xdr:col>81</xdr:col>
      <xdr:colOff>101600</xdr:colOff>
      <xdr:row>60</xdr:row>
      <xdr:rowOff>102235</xdr:rowOff>
    </xdr:to>
    <xdr:sp macro="" textlink="">
      <xdr:nvSpPr>
        <xdr:cNvPr id="447" name="楕円 446"/>
        <xdr:cNvSpPr/>
      </xdr:nvSpPr>
      <xdr:spPr>
        <a:xfrm>
          <a:off x="15430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13335</xdr:rowOff>
    </xdr:from>
    <xdr:to>
      <xdr:col>85</xdr:col>
      <xdr:colOff>127000</xdr:colOff>
      <xdr:row>60</xdr:row>
      <xdr:rowOff>51435</xdr:rowOff>
    </xdr:to>
    <xdr:cxnSp macro="">
      <xdr:nvCxnSpPr>
        <xdr:cNvPr id="448" name="直線コネクタ 447"/>
        <xdr:cNvCxnSpPr/>
      </xdr:nvCxnSpPr>
      <xdr:spPr>
        <a:xfrm flipV="1">
          <a:off x="15481300" y="1030033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449" name="n_1aveValue【学校施設】&#10;有形固定資産減価償却率"/>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450" name="n_2aveValue【学校施設】&#10;有形固定資産減価償却率"/>
        <xdr:cNvSpPr txBox="1"/>
      </xdr:nvSpPr>
      <xdr:spPr>
        <a:xfrm>
          <a:off x="14389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118762</xdr:rowOff>
    </xdr:from>
    <xdr:ext cx="405111" cy="259045"/>
    <xdr:sp macro="" textlink="">
      <xdr:nvSpPr>
        <xdr:cNvPr id="451" name="n_1mainValue【学校施設】&#10;有形固定資産減価償却率"/>
        <xdr:cNvSpPr txBox="1"/>
      </xdr:nvSpPr>
      <xdr:spPr>
        <a:xfrm>
          <a:off x="15266044" y="1006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2" name="直線コネクタ 46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3" name="テキスト ボックス 46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4" name="直線コネクタ 46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5" name="テキスト ボックス 46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6" name="直線コネクタ 46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67" name="テキスト ボックス 466"/>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8" name="直線コネクタ 46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69" name="テキスト ボックス 468"/>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0" name="直線コネクタ 46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71" name="テキスト ボックス 470"/>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2" name="直線コネクタ 4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3" name="テキスト ボックス 47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475" name="直線コネクタ 474"/>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476" name="【学校施設】&#10;一人当たり面積最小値テキスト"/>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477" name="直線コネクタ 476"/>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478" name="【学校施設】&#10;一人当たり面積最大値テキスト"/>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479" name="直線コネクタ 478"/>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51605</xdr:rowOff>
    </xdr:from>
    <xdr:ext cx="469744" cy="259045"/>
    <xdr:sp macro="" textlink="">
      <xdr:nvSpPr>
        <xdr:cNvPr id="480" name="【学校施設】&#10;一人当たり面積平均値テキスト"/>
        <xdr:cNvSpPr txBox="1"/>
      </xdr:nvSpPr>
      <xdr:spPr>
        <a:xfrm>
          <a:off x="22199600" y="10681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481" name="フローチャート: 判断 480"/>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482" name="フローチャート: 判断 481"/>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483" name="フローチャート: 判断 482"/>
        <xdr:cNvSpPr/>
      </xdr:nvSpPr>
      <xdr:spPr>
        <a:xfrm>
          <a:off x="20383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4" name="テキスト ボックス 4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5" name="テキスト ボックス 4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6" name="テキスト ボックス 4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7" name="テキスト ボックス 4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8" name="テキスト ボックス 4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43459</xdr:rowOff>
    </xdr:from>
    <xdr:to>
      <xdr:col>116</xdr:col>
      <xdr:colOff>114300</xdr:colOff>
      <xdr:row>62</xdr:row>
      <xdr:rowOff>145059</xdr:rowOff>
    </xdr:to>
    <xdr:sp macro="" textlink="">
      <xdr:nvSpPr>
        <xdr:cNvPr id="489" name="楕円 488"/>
        <xdr:cNvSpPr/>
      </xdr:nvSpPr>
      <xdr:spPr>
        <a:xfrm>
          <a:off x="22110700" y="1067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66336</xdr:rowOff>
    </xdr:from>
    <xdr:ext cx="469744" cy="259045"/>
    <xdr:sp macro="" textlink="">
      <xdr:nvSpPr>
        <xdr:cNvPr id="490" name="【学校施設】&#10;一人当たり面積該当値テキスト"/>
        <xdr:cNvSpPr txBox="1"/>
      </xdr:nvSpPr>
      <xdr:spPr>
        <a:xfrm>
          <a:off x="22199600" y="10524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55499</xdr:rowOff>
    </xdr:from>
    <xdr:to>
      <xdr:col>112</xdr:col>
      <xdr:colOff>38100</xdr:colOff>
      <xdr:row>62</xdr:row>
      <xdr:rowOff>157099</xdr:rowOff>
    </xdr:to>
    <xdr:sp macro="" textlink="">
      <xdr:nvSpPr>
        <xdr:cNvPr id="491" name="楕円 490"/>
        <xdr:cNvSpPr/>
      </xdr:nvSpPr>
      <xdr:spPr>
        <a:xfrm>
          <a:off x="21272500" y="1068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94259</xdr:rowOff>
    </xdr:from>
    <xdr:to>
      <xdr:col>116</xdr:col>
      <xdr:colOff>63500</xdr:colOff>
      <xdr:row>62</xdr:row>
      <xdr:rowOff>106299</xdr:rowOff>
    </xdr:to>
    <xdr:cxnSp macro="">
      <xdr:nvCxnSpPr>
        <xdr:cNvPr id="492" name="直線コネクタ 491"/>
        <xdr:cNvCxnSpPr/>
      </xdr:nvCxnSpPr>
      <xdr:spPr>
        <a:xfrm flipV="1">
          <a:off x="21323300" y="10724159"/>
          <a:ext cx="838200" cy="1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163263</xdr:rowOff>
    </xdr:from>
    <xdr:ext cx="469744" cy="259045"/>
    <xdr:sp macro="" textlink="">
      <xdr:nvSpPr>
        <xdr:cNvPr id="493" name="n_1aveValue【学校施設】&#10;一人当たり面積"/>
        <xdr:cNvSpPr txBox="1"/>
      </xdr:nvSpPr>
      <xdr:spPr>
        <a:xfrm>
          <a:off x="21075727" y="1045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27703</xdr:rowOff>
    </xdr:from>
    <xdr:ext cx="469744" cy="259045"/>
    <xdr:sp macro="" textlink="">
      <xdr:nvSpPr>
        <xdr:cNvPr id="494" name="n_2aveValue【学校施設】&#10;一人当たり面積"/>
        <xdr:cNvSpPr txBox="1"/>
      </xdr:nvSpPr>
      <xdr:spPr>
        <a:xfrm>
          <a:off x="201994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148226</xdr:rowOff>
    </xdr:from>
    <xdr:ext cx="469744" cy="259045"/>
    <xdr:sp macro="" textlink="">
      <xdr:nvSpPr>
        <xdr:cNvPr id="495" name="n_1mainValue【学校施設】&#10;一人当たり面積"/>
        <xdr:cNvSpPr txBox="1"/>
      </xdr:nvSpPr>
      <xdr:spPr>
        <a:xfrm>
          <a:off x="21075727" y="1077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6" name="正方形/長方形 4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7" name="正方形/長方形 4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8" name="正方形/長方形 4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9" name="正方形/長方形 4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0" name="正方形/長方形 4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1" name="正方形/長方形 5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2" name="正方形/長方形 5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3" name="正方形/長方形 50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4" name="正方形/長方形 50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5" name="正方形/長方形 50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6" name="正方形/長方形 50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7" name="正方形/長方形 50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8" name="正方形/長方形 50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9" name="正方形/長方形 50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0" name="正方形/長方形 50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1" name="正方形/長方形 51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2" name="正方形/長方形 5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3" name="正方形/長方形 5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4" name="正方形/長方形 5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5" name="正方形/長方形 5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6" name="正方形/長方形 5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7" name="正方形/長方形 5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8" name="正方形/長方形 5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9" name="正方形/長方形 518"/>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20" name="正方形/長方形 51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1" name="正方形/長方形 52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2" name="正方形/長方形 52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3" name="正方形/長方形 52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4" name="正方形/長方形 52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5" name="正方形/長方形 52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6" name="正方形/長方形 52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7" name="正方形/長方形 526"/>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28" name="正方形/長方形 5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9" name="正方形/長方形 5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0" name="テキスト ボックス 5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は、道路で上回っているほかは概ね平均的である。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「認定子ども園・幼稚園・保育所」については、認定子ども園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設置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に向けた保育所の増改築を平成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年度に行っ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、特に低くなっている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北海道増毛町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4,435
4,366
369.71
5,161,383
5,055,724
96,101
2,951,213
4,492,315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72" name="直線コネクタ 71"/>
        <xdr:cNvCxnSpPr/>
      </xdr:nvCxnSpPr>
      <xdr:spPr>
        <a:xfrm flipV="1">
          <a:off x="46348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73" name="【体育館・プール】&#10;有形固定資産減価償却率最小値テキスト"/>
        <xdr:cNvSpPr txBox="1"/>
      </xdr:nvSpPr>
      <xdr:spPr>
        <a:xfrm>
          <a:off x="46736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74" name="直線コネクタ 73"/>
        <xdr:cNvCxnSpPr/>
      </xdr:nvCxnSpPr>
      <xdr:spPr>
        <a:xfrm>
          <a:off x="4546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78122</xdr:rowOff>
    </xdr:from>
    <xdr:ext cx="405111" cy="259045"/>
    <xdr:sp macro="" textlink="">
      <xdr:nvSpPr>
        <xdr:cNvPr id="77" name="【体育館・プール】&#10;有形固定資産減価償却率平均値テキスト"/>
        <xdr:cNvSpPr txBox="1"/>
      </xdr:nvSpPr>
      <xdr:spPr>
        <a:xfrm>
          <a:off x="4673600" y="1002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78" name="フローチャート: 判断 77"/>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79" name="フローチャート: 判断 78"/>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104792</xdr:rowOff>
    </xdr:from>
    <xdr:ext cx="405111" cy="259045"/>
    <xdr:sp macro="" textlink="">
      <xdr:nvSpPr>
        <xdr:cNvPr id="80" name="n_1aveValue【体育館・プール】&#10;有形固定資産減価償却率"/>
        <xdr:cNvSpPr txBox="1"/>
      </xdr:nvSpPr>
      <xdr:spPr>
        <a:xfrm>
          <a:off x="35820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29210</xdr:rowOff>
    </xdr:from>
    <xdr:to>
      <xdr:col>15</xdr:col>
      <xdr:colOff>101600</xdr:colOff>
      <xdr:row>59</xdr:row>
      <xdr:rowOff>130810</xdr:rowOff>
    </xdr:to>
    <xdr:sp macro="" textlink="">
      <xdr:nvSpPr>
        <xdr:cNvPr id="81" name="フローチャート: 判断 80"/>
        <xdr:cNvSpPr/>
      </xdr:nvSpPr>
      <xdr:spPr>
        <a:xfrm>
          <a:off x="2857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147337</xdr:rowOff>
    </xdr:from>
    <xdr:ext cx="405111" cy="259045"/>
    <xdr:sp macro="" textlink="">
      <xdr:nvSpPr>
        <xdr:cNvPr id="82" name="n_2aveValue【体育館・プール】&#10;有形固定資産減価償却率"/>
        <xdr:cNvSpPr txBox="1"/>
      </xdr:nvSpPr>
      <xdr:spPr>
        <a:xfrm>
          <a:off x="2705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44450</xdr:rowOff>
    </xdr:from>
    <xdr:to>
      <xdr:col>24</xdr:col>
      <xdr:colOff>114300</xdr:colOff>
      <xdr:row>56</xdr:row>
      <xdr:rowOff>146050</xdr:rowOff>
    </xdr:to>
    <xdr:sp macro="" textlink="">
      <xdr:nvSpPr>
        <xdr:cNvPr id="88" name="楕円 87"/>
        <xdr:cNvSpPr/>
      </xdr:nvSpPr>
      <xdr:spPr>
        <a:xfrm>
          <a:off x="4584700" y="964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67327</xdr:rowOff>
    </xdr:from>
    <xdr:ext cx="405111" cy="259045"/>
    <xdr:sp macro="" textlink="">
      <xdr:nvSpPr>
        <xdr:cNvPr id="89" name="【体育館・プール】&#10;有形固定資産減価償却率該当値テキスト"/>
        <xdr:cNvSpPr txBox="1"/>
      </xdr:nvSpPr>
      <xdr:spPr>
        <a:xfrm>
          <a:off x="4673600"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76835</xdr:rowOff>
    </xdr:from>
    <xdr:to>
      <xdr:col>20</xdr:col>
      <xdr:colOff>38100</xdr:colOff>
      <xdr:row>57</xdr:row>
      <xdr:rowOff>6985</xdr:rowOff>
    </xdr:to>
    <xdr:sp macro="" textlink="">
      <xdr:nvSpPr>
        <xdr:cNvPr id="90" name="楕円 89"/>
        <xdr:cNvSpPr/>
      </xdr:nvSpPr>
      <xdr:spPr>
        <a:xfrm>
          <a:off x="3746500" y="967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95250</xdr:rowOff>
    </xdr:from>
    <xdr:to>
      <xdr:col>24</xdr:col>
      <xdr:colOff>63500</xdr:colOff>
      <xdr:row>56</xdr:row>
      <xdr:rowOff>127635</xdr:rowOff>
    </xdr:to>
    <xdr:cxnSp macro="">
      <xdr:nvCxnSpPr>
        <xdr:cNvPr id="91" name="直線コネクタ 90"/>
        <xdr:cNvCxnSpPr/>
      </xdr:nvCxnSpPr>
      <xdr:spPr>
        <a:xfrm flipV="1">
          <a:off x="3797300" y="969645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23512</xdr:rowOff>
    </xdr:from>
    <xdr:ext cx="405111" cy="259045"/>
    <xdr:sp macro="" textlink="">
      <xdr:nvSpPr>
        <xdr:cNvPr id="92" name="n_1mainValue【体育館・プール】&#10;有形固定資産減価償却率"/>
        <xdr:cNvSpPr txBox="1"/>
      </xdr:nvSpPr>
      <xdr:spPr>
        <a:xfrm>
          <a:off x="3582044" y="945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3" name="直線コネクタ 10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4" name="テキスト ボックス 10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5" name="直線コネクタ 10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6" name="テキスト ボックス 10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7" name="直線コネクタ 10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8" name="テキスト ボックス 10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09" name="直線コネクタ 10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0" name="テキスト ボックス 10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1" name="直線コネクタ 11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2" name="テキスト ボックス 11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3" name="直線コネクタ 11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4" name="テキスト ボックス 113"/>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5" name="直線コネクタ 11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6" name="テキスト ボックス 115"/>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18" name="直線コネクタ 117"/>
        <xdr:cNvCxnSpPr/>
      </xdr:nvCxnSpPr>
      <xdr:spPr>
        <a:xfrm flipV="1">
          <a:off x="10476865"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19" name="【体育館・プール】&#10;一人当たり面積最小値テキスト"/>
        <xdr:cNvSpPr txBox="1"/>
      </xdr:nvSpPr>
      <xdr:spPr>
        <a:xfrm>
          <a:off x="10515600"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20" name="直線コネクタ 119"/>
        <xdr:cNvCxnSpPr/>
      </xdr:nvCxnSpPr>
      <xdr:spPr>
        <a:xfrm>
          <a:off x="10388600" y="11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21"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22" name="直線コネクタ 121"/>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63481</xdr:rowOff>
    </xdr:from>
    <xdr:ext cx="469744" cy="259045"/>
    <xdr:sp macro="" textlink="">
      <xdr:nvSpPr>
        <xdr:cNvPr id="123" name="【体育館・プール】&#10;一人当たり面積平均値テキスト"/>
        <xdr:cNvSpPr txBox="1"/>
      </xdr:nvSpPr>
      <xdr:spPr>
        <a:xfrm>
          <a:off x="10515600" y="10864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124" name="フローチャート: 判断 123"/>
        <xdr:cNvSpPr/>
      </xdr:nvSpPr>
      <xdr:spPr>
        <a:xfrm>
          <a:off x="10426700" y="108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125" name="フローチャート: 判断 124"/>
        <xdr:cNvSpPr/>
      </xdr:nvSpPr>
      <xdr:spPr>
        <a:xfrm>
          <a:off x="9588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168474</xdr:rowOff>
    </xdr:from>
    <xdr:ext cx="469744" cy="259045"/>
    <xdr:sp macro="" textlink="">
      <xdr:nvSpPr>
        <xdr:cNvPr id="126" name="n_1aveValue【体育館・プール】&#10;一人当たり面積"/>
        <xdr:cNvSpPr txBox="1"/>
      </xdr:nvSpPr>
      <xdr:spPr>
        <a:xfrm>
          <a:off x="93917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104974</xdr:rowOff>
    </xdr:from>
    <xdr:to>
      <xdr:col>46</xdr:col>
      <xdr:colOff>38100</xdr:colOff>
      <xdr:row>64</xdr:row>
      <xdr:rowOff>35124</xdr:rowOff>
    </xdr:to>
    <xdr:sp macro="" textlink="">
      <xdr:nvSpPr>
        <xdr:cNvPr id="127" name="フローチャート: 判断 126"/>
        <xdr:cNvSpPr/>
      </xdr:nvSpPr>
      <xdr:spPr>
        <a:xfrm>
          <a:off x="8699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51651</xdr:rowOff>
    </xdr:from>
    <xdr:ext cx="469744" cy="259045"/>
    <xdr:sp macro="" textlink="">
      <xdr:nvSpPr>
        <xdr:cNvPr id="128" name="n_2aveValue【体育館・プール】&#10;一人当たり面積"/>
        <xdr:cNvSpPr txBox="1"/>
      </xdr:nvSpPr>
      <xdr:spPr>
        <a:xfrm>
          <a:off x="8515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9" name="テキスト ボックス 12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0" name="テキスト ボックス 12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1" name="テキスト ボックス 13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2" name="テキスト ボックス 13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3" name="テキスト ボックス 13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62520</xdr:rowOff>
    </xdr:from>
    <xdr:to>
      <xdr:col>55</xdr:col>
      <xdr:colOff>50800</xdr:colOff>
      <xdr:row>63</xdr:row>
      <xdr:rowOff>164120</xdr:rowOff>
    </xdr:to>
    <xdr:sp macro="" textlink="">
      <xdr:nvSpPr>
        <xdr:cNvPr id="134" name="楕円 133"/>
        <xdr:cNvSpPr/>
      </xdr:nvSpPr>
      <xdr:spPr>
        <a:xfrm>
          <a:off x="10426700" y="108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85397</xdr:rowOff>
    </xdr:from>
    <xdr:ext cx="469744" cy="259045"/>
    <xdr:sp macro="" textlink="">
      <xdr:nvSpPr>
        <xdr:cNvPr id="135" name="【体育館・プール】&#10;一人当たり面積該当値テキスト"/>
        <xdr:cNvSpPr txBox="1"/>
      </xdr:nvSpPr>
      <xdr:spPr>
        <a:xfrm>
          <a:off x="10515600" y="1071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69541</xdr:rowOff>
    </xdr:from>
    <xdr:to>
      <xdr:col>50</xdr:col>
      <xdr:colOff>165100</xdr:colOff>
      <xdr:row>63</xdr:row>
      <xdr:rowOff>171141</xdr:rowOff>
    </xdr:to>
    <xdr:sp macro="" textlink="">
      <xdr:nvSpPr>
        <xdr:cNvPr id="136" name="楕円 135"/>
        <xdr:cNvSpPr/>
      </xdr:nvSpPr>
      <xdr:spPr>
        <a:xfrm>
          <a:off x="9588500" y="1087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113320</xdr:rowOff>
    </xdr:from>
    <xdr:to>
      <xdr:col>55</xdr:col>
      <xdr:colOff>0</xdr:colOff>
      <xdr:row>63</xdr:row>
      <xdr:rowOff>120341</xdr:rowOff>
    </xdr:to>
    <xdr:cxnSp macro="">
      <xdr:nvCxnSpPr>
        <xdr:cNvPr id="137" name="直線コネクタ 136"/>
        <xdr:cNvCxnSpPr/>
      </xdr:nvCxnSpPr>
      <xdr:spPr>
        <a:xfrm flipV="1">
          <a:off x="9639300" y="10914670"/>
          <a:ext cx="8382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16218</xdr:rowOff>
    </xdr:from>
    <xdr:ext cx="469744" cy="259045"/>
    <xdr:sp macro="" textlink="">
      <xdr:nvSpPr>
        <xdr:cNvPr id="138" name="n_1mainValue【体育館・プール】&#10;一人当たり面積"/>
        <xdr:cNvSpPr txBox="1"/>
      </xdr:nvSpPr>
      <xdr:spPr>
        <a:xfrm>
          <a:off x="9391727" y="106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9" name="正方形/長方形 1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0" name="正方形/長方形 1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1" name="正方形/長方形 1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2" name="正方形/長方形 1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3" name="正方形/長方形 1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4" name="正方形/長方形 1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5" name="正方形/長方形 1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6" name="正方形/長方形 14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7" name="テキスト ボックス 14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8" name="直線コネクタ 14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49" name="直線コネクタ 14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0" name="テキスト ボックス 14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1" name="直線コネクタ 15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2" name="テキスト ボックス 15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3" name="直線コネクタ 15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4" name="テキスト ボックス 15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5" name="直線コネクタ 15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6" name="テキスト ボックス 15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57" name="直線コネクタ 15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58" name="テキスト ボックス 15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59" name="直線コネクタ 15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0" name="テキスト ボックス 15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1" name="直線コネクタ 16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2" name="テキスト ボックス 16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137705</xdr:rowOff>
    </xdr:to>
    <xdr:cxnSp macro="">
      <xdr:nvCxnSpPr>
        <xdr:cNvPr id="164" name="直線コネクタ 163"/>
        <xdr:cNvCxnSpPr/>
      </xdr:nvCxnSpPr>
      <xdr:spPr>
        <a:xfrm flipV="1">
          <a:off x="4634865"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141532</xdr:rowOff>
    </xdr:from>
    <xdr:ext cx="405111" cy="259045"/>
    <xdr:sp macro="" textlink="">
      <xdr:nvSpPr>
        <xdr:cNvPr id="165" name="【福祉施設】&#10;有形固定資産減価償却率最小値テキスト"/>
        <xdr:cNvSpPr txBox="1"/>
      </xdr:nvSpPr>
      <xdr:spPr>
        <a:xfrm>
          <a:off x="4673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137705</xdr:rowOff>
    </xdr:from>
    <xdr:to>
      <xdr:col>24</xdr:col>
      <xdr:colOff>152400</xdr:colOff>
      <xdr:row>85</xdr:row>
      <xdr:rowOff>137705</xdr:rowOff>
    </xdr:to>
    <xdr:cxnSp macro="">
      <xdr:nvCxnSpPr>
        <xdr:cNvPr id="166" name="直線コネクタ 165"/>
        <xdr:cNvCxnSpPr/>
      </xdr:nvCxnSpPr>
      <xdr:spPr>
        <a:xfrm>
          <a:off x="4546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67"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68" name="直線コネクタ 167"/>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32675</xdr:rowOff>
    </xdr:from>
    <xdr:ext cx="405111" cy="259045"/>
    <xdr:sp macro="" textlink="">
      <xdr:nvSpPr>
        <xdr:cNvPr id="169" name="【福祉施設】&#10;有形固定資産減価償却率平均値テキスト"/>
        <xdr:cNvSpPr txBox="1"/>
      </xdr:nvSpPr>
      <xdr:spPr>
        <a:xfrm>
          <a:off x="4673600" y="14091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54248</xdr:rowOff>
    </xdr:from>
    <xdr:to>
      <xdr:col>24</xdr:col>
      <xdr:colOff>114300</xdr:colOff>
      <xdr:row>82</xdr:row>
      <xdr:rowOff>155848</xdr:rowOff>
    </xdr:to>
    <xdr:sp macro="" textlink="">
      <xdr:nvSpPr>
        <xdr:cNvPr id="170" name="フローチャート: 判断 169"/>
        <xdr:cNvSpPr/>
      </xdr:nvSpPr>
      <xdr:spPr>
        <a:xfrm>
          <a:off x="45847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64044</xdr:rowOff>
    </xdr:from>
    <xdr:to>
      <xdr:col>20</xdr:col>
      <xdr:colOff>38100</xdr:colOff>
      <xdr:row>82</xdr:row>
      <xdr:rowOff>165644</xdr:rowOff>
    </xdr:to>
    <xdr:sp macro="" textlink="">
      <xdr:nvSpPr>
        <xdr:cNvPr id="171" name="フローチャート: 判断 170"/>
        <xdr:cNvSpPr/>
      </xdr:nvSpPr>
      <xdr:spPr>
        <a:xfrm>
          <a:off x="3746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156771</xdr:rowOff>
    </xdr:from>
    <xdr:ext cx="405111" cy="259045"/>
    <xdr:sp macro="" textlink="">
      <xdr:nvSpPr>
        <xdr:cNvPr id="172" name="n_1aveValue【福祉施設】&#10;有形固定資産減価償却率"/>
        <xdr:cNvSpPr txBox="1"/>
      </xdr:nvSpPr>
      <xdr:spPr>
        <a:xfrm>
          <a:off x="3582044"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41184</xdr:rowOff>
    </xdr:from>
    <xdr:to>
      <xdr:col>15</xdr:col>
      <xdr:colOff>101600</xdr:colOff>
      <xdr:row>82</xdr:row>
      <xdr:rowOff>142784</xdr:rowOff>
    </xdr:to>
    <xdr:sp macro="" textlink="">
      <xdr:nvSpPr>
        <xdr:cNvPr id="173" name="フローチャート: 判断 172"/>
        <xdr:cNvSpPr/>
      </xdr:nvSpPr>
      <xdr:spPr>
        <a:xfrm>
          <a:off x="2857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159311</xdr:rowOff>
    </xdr:from>
    <xdr:ext cx="405111" cy="259045"/>
    <xdr:sp macro="" textlink="">
      <xdr:nvSpPr>
        <xdr:cNvPr id="174" name="n_2aveValue【福祉施設】&#10;有形固定資産減価償却率"/>
        <xdr:cNvSpPr txBox="1"/>
      </xdr:nvSpPr>
      <xdr:spPr>
        <a:xfrm>
          <a:off x="2705744" y="1387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5" name="テキスト ボックス 1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6" name="テキスト ボックス 1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7" name="テキスト ボックス 1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8" name="テキスト ボックス 1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9" name="テキスト ボックス 1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28121</xdr:rowOff>
    </xdr:from>
    <xdr:to>
      <xdr:col>24</xdr:col>
      <xdr:colOff>114300</xdr:colOff>
      <xdr:row>77</xdr:row>
      <xdr:rowOff>129721</xdr:rowOff>
    </xdr:to>
    <xdr:sp macro="" textlink="">
      <xdr:nvSpPr>
        <xdr:cNvPr id="180" name="楕円 179"/>
        <xdr:cNvSpPr/>
      </xdr:nvSpPr>
      <xdr:spPr>
        <a:xfrm>
          <a:off x="45847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76</xdr:row>
      <xdr:rowOff>152598</xdr:rowOff>
    </xdr:from>
    <xdr:ext cx="469744" cy="259045"/>
    <xdr:sp macro="" textlink="">
      <xdr:nvSpPr>
        <xdr:cNvPr id="181" name="【福祉施設】&#10;有形固定資産減価償却率該当値テキスト"/>
        <xdr:cNvSpPr txBox="1"/>
      </xdr:nvSpPr>
      <xdr:spPr>
        <a:xfrm>
          <a:off x="4673600" y="1318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28121</xdr:rowOff>
    </xdr:from>
    <xdr:to>
      <xdr:col>20</xdr:col>
      <xdr:colOff>38100</xdr:colOff>
      <xdr:row>77</xdr:row>
      <xdr:rowOff>129721</xdr:rowOff>
    </xdr:to>
    <xdr:sp macro="" textlink="">
      <xdr:nvSpPr>
        <xdr:cNvPr id="182" name="楕円 181"/>
        <xdr:cNvSpPr/>
      </xdr:nvSpPr>
      <xdr:spPr>
        <a:xfrm>
          <a:off x="3746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78921</xdr:rowOff>
    </xdr:from>
    <xdr:to>
      <xdr:col>24</xdr:col>
      <xdr:colOff>63500</xdr:colOff>
      <xdr:row>77</xdr:row>
      <xdr:rowOff>78921</xdr:rowOff>
    </xdr:to>
    <xdr:cxnSp macro="">
      <xdr:nvCxnSpPr>
        <xdr:cNvPr id="183" name="直線コネクタ 182"/>
        <xdr:cNvCxnSpPr/>
      </xdr:nvCxnSpPr>
      <xdr:spPr>
        <a:xfrm>
          <a:off x="3797300" y="1328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75</xdr:row>
      <xdr:rowOff>146248</xdr:rowOff>
    </xdr:from>
    <xdr:ext cx="469744" cy="259045"/>
    <xdr:sp macro="" textlink="">
      <xdr:nvSpPr>
        <xdr:cNvPr id="184" name="n_1mainValue【福祉施設】&#10;有形固定資産減価償却率"/>
        <xdr:cNvSpPr txBox="1"/>
      </xdr:nvSpPr>
      <xdr:spPr>
        <a:xfrm>
          <a:off x="3549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5" name="正方形/長方形 18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6" name="正方形/長方形 18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7" name="正方形/長方形 18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8" name="正方形/長方形 18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9" name="正方形/長方形 18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0" name="正方形/長方形 18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1" name="正方形/長方形 19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2" name="正方形/長方形 19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3" name="テキスト ボックス 19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4" name="直線コネクタ 19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5" name="直線コネクタ 19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6" name="テキスト ボックス 19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7" name="直線コネクタ 19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8" name="テキスト ボックス 19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9" name="直線コネクタ 19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0" name="テキスト ボックス 19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1" name="直線コネクタ 20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2" name="テキスト ボックス 20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3" name="直線コネクタ 20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4" name="テキスト ボックス 20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5" name="直線コネクタ 20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6" name="テキスト ボックス 20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42290</xdr:rowOff>
    </xdr:from>
    <xdr:to>
      <xdr:col>54</xdr:col>
      <xdr:colOff>189865</xdr:colOff>
      <xdr:row>86</xdr:row>
      <xdr:rowOff>101727</xdr:rowOff>
    </xdr:to>
    <xdr:cxnSp macro="">
      <xdr:nvCxnSpPr>
        <xdr:cNvPr id="208" name="直線コネクタ 207"/>
        <xdr:cNvCxnSpPr/>
      </xdr:nvCxnSpPr>
      <xdr:spPr>
        <a:xfrm flipV="1">
          <a:off x="10476865" y="13415390"/>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105554</xdr:rowOff>
    </xdr:from>
    <xdr:ext cx="469744" cy="259045"/>
    <xdr:sp macro="" textlink="">
      <xdr:nvSpPr>
        <xdr:cNvPr id="209" name="【福祉施設】&#10;一人当たり面積最小値テキスト"/>
        <xdr:cNvSpPr txBox="1"/>
      </xdr:nvSpPr>
      <xdr:spPr>
        <a:xfrm>
          <a:off x="10515600" y="1485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101727</xdr:rowOff>
    </xdr:from>
    <xdr:to>
      <xdr:col>55</xdr:col>
      <xdr:colOff>88900</xdr:colOff>
      <xdr:row>86</xdr:row>
      <xdr:rowOff>101727</xdr:rowOff>
    </xdr:to>
    <xdr:cxnSp macro="">
      <xdr:nvCxnSpPr>
        <xdr:cNvPr id="210" name="直線コネクタ 209"/>
        <xdr:cNvCxnSpPr/>
      </xdr:nvCxnSpPr>
      <xdr:spPr>
        <a:xfrm>
          <a:off x="10388600" y="1484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160417</xdr:rowOff>
    </xdr:from>
    <xdr:ext cx="469744" cy="259045"/>
    <xdr:sp macro="" textlink="">
      <xdr:nvSpPr>
        <xdr:cNvPr id="211" name="【福祉施設】&#10;一人当たり面積最大値テキスト"/>
        <xdr:cNvSpPr txBox="1"/>
      </xdr:nvSpPr>
      <xdr:spPr>
        <a:xfrm>
          <a:off x="10515600" y="131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42290</xdr:rowOff>
    </xdr:from>
    <xdr:to>
      <xdr:col>55</xdr:col>
      <xdr:colOff>88900</xdr:colOff>
      <xdr:row>78</xdr:row>
      <xdr:rowOff>42290</xdr:rowOff>
    </xdr:to>
    <xdr:cxnSp macro="">
      <xdr:nvCxnSpPr>
        <xdr:cNvPr id="212" name="直線コネクタ 211"/>
        <xdr:cNvCxnSpPr/>
      </xdr:nvCxnSpPr>
      <xdr:spPr>
        <a:xfrm>
          <a:off x="10388600" y="13415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62755</xdr:rowOff>
    </xdr:from>
    <xdr:ext cx="469744" cy="259045"/>
    <xdr:sp macro="" textlink="">
      <xdr:nvSpPr>
        <xdr:cNvPr id="213" name="【福祉施設】&#10;一人当たり面積平均値テキスト"/>
        <xdr:cNvSpPr txBox="1"/>
      </xdr:nvSpPr>
      <xdr:spPr>
        <a:xfrm>
          <a:off x="10515600" y="14293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14" name="フローチャート: 判断 213"/>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81407</xdr:rowOff>
    </xdr:from>
    <xdr:to>
      <xdr:col>50</xdr:col>
      <xdr:colOff>165100</xdr:colOff>
      <xdr:row>85</xdr:row>
      <xdr:rowOff>11557</xdr:rowOff>
    </xdr:to>
    <xdr:sp macro="" textlink="">
      <xdr:nvSpPr>
        <xdr:cNvPr id="215" name="フローチャート: 判断 214"/>
        <xdr:cNvSpPr/>
      </xdr:nvSpPr>
      <xdr:spPr>
        <a:xfrm>
          <a:off x="9588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28084</xdr:rowOff>
    </xdr:from>
    <xdr:ext cx="469744" cy="259045"/>
    <xdr:sp macro="" textlink="">
      <xdr:nvSpPr>
        <xdr:cNvPr id="216" name="n_1aveValue【福祉施設】&#10;一人当たり面積"/>
        <xdr:cNvSpPr txBox="1"/>
      </xdr:nvSpPr>
      <xdr:spPr>
        <a:xfrm>
          <a:off x="93917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108077</xdr:rowOff>
    </xdr:from>
    <xdr:to>
      <xdr:col>46</xdr:col>
      <xdr:colOff>38100</xdr:colOff>
      <xdr:row>85</xdr:row>
      <xdr:rowOff>38227</xdr:rowOff>
    </xdr:to>
    <xdr:sp macro="" textlink="">
      <xdr:nvSpPr>
        <xdr:cNvPr id="217" name="フローチャート: 判断 216"/>
        <xdr:cNvSpPr/>
      </xdr:nvSpPr>
      <xdr:spPr>
        <a:xfrm>
          <a:off x="8699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54754</xdr:rowOff>
    </xdr:from>
    <xdr:ext cx="469744" cy="259045"/>
    <xdr:sp macro="" textlink="">
      <xdr:nvSpPr>
        <xdr:cNvPr id="218" name="n_2aveValue【福祉施設】&#10;一人当たり面積"/>
        <xdr:cNvSpPr txBox="1"/>
      </xdr:nvSpPr>
      <xdr:spPr>
        <a:xfrm>
          <a:off x="8515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9" name="テキスト ボックス 21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0" name="テキスト ボックス 21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1" name="テキスト ボックス 22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2" name="テキスト ボックス 22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3" name="テキスト ボックス 22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161798</xdr:rowOff>
    </xdr:from>
    <xdr:to>
      <xdr:col>55</xdr:col>
      <xdr:colOff>50800</xdr:colOff>
      <xdr:row>85</xdr:row>
      <xdr:rowOff>91948</xdr:rowOff>
    </xdr:to>
    <xdr:sp macro="" textlink="">
      <xdr:nvSpPr>
        <xdr:cNvPr id="224" name="楕円 223"/>
        <xdr:cNvSpPr/>
      </xdr:nvSpPr>
      <xdr:spPr>
        <a:xfrm>
          <a:off x="10426700" y="1456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140225</xdr:rowOff>
    </xdr:from>
    <xdr:ext cx="469744" cy="259045"/>
    <xdr:sp macro="" textlink="">
      <xdr:nvSpPr>
        <xdr:cNvPr id="225" name="【福祉施設】&#10;一人当たり面積該当値テキスト"/>
        <xdr:cNvSpPr txBox="1"/>
      </xdr:nvSpPr>
      <xdr:spPr>
        <a:xfrm>
          <a:off x="10515600" y="1454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170942</xdr:rowOff>
    </xdr:from>
    <xdr:to>
      <xdr:col>50</xdr:col>
      <xdr:colOff>165100</xdr:colOff>
      <xdr:row>85</xdr:row>
      <xdr:rowOff>101092</xdr:rowOff>
    </xdr:to>
    <xdr:sp macro="" textlink="">
      <xdr:nvSpPr>
        <xdr:cNvPr id="226" name="楕円 225"/>
        <xdr:cNvSpPr/>
      </xdr:nvSpPr>
      <xdr:spPr>
        <a:xfrm>
          <a:off x="9588500" y="1457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41148</xdr:rowOff>
    </xdr:from>
    <xdr:to>
      <xdr:col>55</xdr:col>
      <xdr:colOff>0</xdr:colOff>
      <xdr:row>85</xdr:row>
      <xdr:rowOff>50292</xdr:rowOff>
    </xdr:to>
    <xdr:cxnSp macro="">
      <xdr:nvCxnSpPr>
        <xdr:cNvPr id="227" name="直線コネクタ 226"/>
        <xdr:cNvCxnSpPr/>
      </xdr:nvCxnSpPr>
      <xdr:spPr>
        <a:xfrm flipV="1">
          <a:off x="9639300" y="1461439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92219</xdr:rowOff>
    </xdr:from>
    <xdr:ext cx="469744" cy="259045"/>
    <xdr:sp macro="" textlink="">
      <xdr:nvSpPr>
        <xdr:cNvPr id="228" name="n_1mainValue【福祉施設】&#10;一人当たり面積"/>
        <xdr:cNvSpPr txBox="1"/>
      </xdr:nvSpPr>
      <xdr:spPr>
        <a:xfrm>
          <a:off x="9391727" y="1466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9" name="正方形/長方形 22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0" name="正方形/長方形 22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1" name="正方形/長方形 23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2" name="正方形/長方形 23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3" name="正方形/長方形 23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4" name="正方形/長方形 23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5" name="正方形/長方形 23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6" name="正方形/長方形 23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7" name="テキスト ボックス 23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8" name="直線コネクタ 23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39" name="テキスト ボックス 238"/>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40" name="直線コネクタ 23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41" name="テキスト ボックス 240"/>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42" name="直線コネクタ 24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43" name="テキスト ボックス 24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44" name="直線コネクタ 24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45" name="テキスト ボックス 24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46" name="直線コネクタ 24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247" name="テキスト ボックス 246"/>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8" name="直線コネクタ 24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9" name="テキスト ボックス 24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142494</xdr:rowOff>
    </xdr:from>
    <xdr:to>
      <xdr:col>24</xdr:col>
      <xdr:colOff>62865</xdr:colOff>
      <xdr:row>109</xdr:row>
      <xdr:rowOff>14478</xdr:rowOff>
    </xdr:to>
    <xdr:cxnSp macro="">
      <xdr:nvCxnSpPr>
        <xdr:cNvPr id="251" name="直線コネクタ 250"/>
        <xdr:cNvCxnSpPr/>
      </xdr:nvCxnSpPr>
      <xdr:spPr>
        <a:xfrm flipV="1">
          <a:off x="4634865" y="17287494"/>
          <a:ext cx="0" cy="1415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18305</xdr:rowOff>
    </xdr:from>
    <xdr:ext cx="405111" cy="259045"/>
    <xdr:sp macro="" textlink="">
      <xdr:nvSpPr>
        <xdr:cNvPr id="252" name="【市民会館】&#10;有形固定資産減価償却率最小値テキスト"/>
        <xdr:cNvSpPr txBox="1"/>
      </xdr:nvSpPr>
      <xdr:spPr>
        <a:xfrm>
          <a:off x="4673600" y="1870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14478</xdr:rowOff>
    </xdr:from>
    <xdr:to>
      <xdr:col>24</xdr:col>
      <xdr:colOff>152400</xdr:colOff>
      <xdr:row>109</xdr:row>
      <xdr:rowOff>14478</xdr:rowOff>
    </xdr:to>
    <xdr:cxnSp macro="">
      <xdr:nvCxnSpPr>
        <xdr:cNvPr id="253" name="直線コネクタ 252"/>
        <xdr:cNvCxnSpPr/>
      </xdr:nvCxnSpPr>
      <xdr:spPr>
        <a:xfrm>
          <a:off x="4546600" y="1870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89171</xdr:rowOff>
    </xdr:from>
    <xdr:ext cx="405111" cy="259045"/>
    <xdr:sp macro="" textlink="">
      <xdr:nvSpPr>
        <xdr:cNvPr id="254" name="【市民会館】&#10;有形固定資産減価償却率最大値テキスト"/>
        <xdr:cNvSpPr txBox="1"/>
      </xdr:nvSpPr>
      <xdr:spPr>
        <a:xfrm>
          <a:off x="4673600" y="1706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142494</xdr:rowOff>
    </xdr:from>
    <xdr:to>
      <xdr:col>24</xdr:col>
      <xdr:colOff>152400</xdr:colOff>
      <xdr:row>100</xdr:row>
      <xdr:rowOff>142494</xdr:rowOff>
    </xdr:to>
    <xdr:cxnSp macro="">
      <xdr:nvCxnSpPr>
        <xdr:cNvPr id="255" name="直線コネクタ 254"/>
        <xdr:cNvCxnSpPr/>
      </xdr:nvCxnSpPr>
      <xdr:spPr>
        <a:xfrm>
          <a:off x="4546600" y="1728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28973</xdr:rowOff>
    </xdr:from>
    <xdr:ext cx="405111" cy="259045"/>
    <xdr:sp macro="" textlink="">
      <xdr:nvSpPr>
        <xdr:cNvPr id="256" name="【市民会館】&#10;有形固定資産減価償却率平均値テキスト"/>
        <xdr:cNvSpPr txBox="1"/>
      </xdr:nvSpPr>
      <xdr:spPr>
        <a:xfrm>
          <a:off x="4673600" y="182026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50546</xdr:rowOff>
    </xdr:from>
    <xdr:to>
      <xdr:col>24</xdr:col>
      <xdr:colOff>114300</xdr:colOff>
      <xdr:row>106</xdr:row>
      <xdr:rowOff>152146</xdr:rowOff>
    </xdr:to>
    <xdr:sp macro="" textlink="">
      <xdr:nvSpPr>
        <xdr:cNvPr id="257" name="フローチャート: 判断 256"/>
        <xdr:cNvSpPr/>
      </xdr:nvSpPr>
      <xdr:spPr>
        <a:xfrm>
          <a:off x="4584700" y="1822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29972</xdr:rowOff>
    </xdr:from>
    <xdr:to>
      <xdr:col>20</xdr:col>
      <xdr:colOff>38100</xdr:colOff>
      <xdr:row>106</xdr:row>
      <xdr:rowOff>131572</xdr:rowOff>
    </xdr:to>
    <xdr:sp macro="" textlink="">
      <xdr:nvSpPr>
        <xdr:cNvPr id="258" name="フローチャート: 判断 257"/>
        <xdr:cNvSpPr/>
      </xdr:nvSpPr>
      <xdr:spPr>
        <a:xfrm>
          <a:off x="3746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122699</xdr:rowOff>
    </xdr:from>
    <xdr:ext cx="405111" cy="259045"/>
    <xdr:sp macro="" textlink="">
      <xdr:nvSpPr>
        <xdr:cNvPr id="259" name="n_1aveValue【市民会館】&#10;有形固定資産減価償却率"/>
        <xdr:cNvSpPr txBox="1"/>
      </xdr:nvSpPr>
      <xdr:spPr>
        <a:xfrm>
          <a:off x="3582044" y="1829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128270</xdr:rowOff>
    </xdr:from>
    <xdr:to>
      <xdr:col>15</xdr:col>
      <xdr:colOff>101600</xdr:colOff>
      <xdr:row>107</xdr:row>
      <xdr:rowOff>58420</xdr:rowOff>
    </xdr:to>
    <xdr:sp macro="" textlink="">
      <xdr:nvSpPr>
        <xdr:cNvPr id="260" name="フローチャート: 判断 259"/>
        <xdr:cNvSpPr/>
      </xdr:nvSpPr>
      <xdr:spPr>
        <a:xfrm>
          <a:off x="2857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74947</xdr:rowOff>
    </xdr:from>
    <xdr:ext cx="405111" cy="259045"/>
    <xdr:sp macro="" textlink="">
      <xdr:nvSpPr>
        <xdr:cNvPr id="261" name="n_2aveValue【市民会館】&#10;有形固定資産減価償却率"/>
        <xdr:cNvSpPr txBox="1"/>
      </xdr:nvSpPr>
      <xdr:spPr>
        <a:xfrm>
          <a:off x="2705744" y="1807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62" name="テキスト ボックス 26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3" name="テキスト ボックス 26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4" name="テキスト ボックス 26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5" name="テキスト ボックス 26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6" name="テキスト ボックス 26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36830</xdr:rowOff>
    </xdr:from>
    <xdr:to>
      <xdr:col>24</xdr:col>
      <xdr:colOff>114300</xdr:colOff>
      <xdr:row>101</xdr:row>
      <xdr:rowOff>138430</xdr:rowOff>
    </xdr:to>
    <xdr:sp macro="" textlink="">
      <xdr:nvSpPr>
        <xdr:cNvPr id="267" name="楕円 266"/>
        <xdr:cNvSpPr/>
      </xdr:nvSpPr>
      <xdr:spPr>
        <a:xfrm>
          <a:off x="45847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123207</xdr:rowOff>
    </xdr:from>
    <xdr:ext cx="405111" cy="259045"/>
    <xdr:sp macro="" textlink="">
      <xdr:nvSpPr>
        <xdr:cNvPr id="268" name="【市民会館】&#10;有形固定資産減価償却率該当値テキスト"/>
        <xdr:cNvSpPr txBox="1"/>
      </xdr:nvSpPr>
      <xdr:spPr>
        <a:xfrm>
          <a:off x="4673600" y="17268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75692</xdr:rowOff>
    </xdr:from>
    <xdr:to>
      <xdr:col>20</xdr:col>
      <xdr:colOff>38100</xdr:colOff>
      <xdr:row>102</xdr:row>
      <xdr:rowOff>5842</xdr:rowOff>
    </xdr:to>
    <xdr:sp macro="" textlink="">
      <xdr:nvSpPr>
        <xdr:cNvPr id="269" name="楕円 268"/>
        <xdr:cNvSpPr/>
      </xdr:nvSpPr>
      <xdr:spPr>
        <a:xfrm>
          <a:off x="3746500" y="1739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87630</xdr:rowOff>
    </xdr:from>
    <xdr:to>
      <xdr:col>24</xdr:col>
      <xdr:colOff>63500</xdr:colOff>
      <xdr:row>101</xdr:row>
      <xdr:rowOff>126492</xdr:rowOff>
    </xdr:to>
    <xdr:cxnSp macro="">
      <xdr:nvCxnSpPr>
        <xdr:cNvPr id="270" name="直線コネクタ 269"/>
        <xdr:cNvCxnSpPr/>
      </xdr:nvCxnSpPr>
      <xdr:spPr>
        <a:xfrm flipV="1">
          <a:off x="3797300" y="17404080"/>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22369</xdr:rowOff>
    </xdr:from>
    <xdr:ext cx="405111" cy="259045"/>
    <xdr:sp macro="" textlink="">
      <xdr:nvSpPr>
        <xdr:cNvPr id="271" name="n_1mainValue【市民会館】&#10;有形固定資産減価償却率"/>
        <xdr:cNvSpPr txBox="1"/>
      </xdr:nvSpPr>
      <xdr:spPr>
        <a:xfrm>
          <a:off x="3582044" y="1716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2" name="正方形/長方形 27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3" name="正方形/長方形 27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4" name="正方形/長方形 27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5" name="正方形/長方形 27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6" name="正方形/長方形 27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7" name="正方形/長方形 27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8" name="正方形/長方形 27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9" name="正方形/長方形 27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80" name="テキスト ボックス 27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1" name="直線コネクタ 28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82" name="直線コネクタ 28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83" name="テキスト ボックス 28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84" name="直線コネクタ 28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85" name="テキスト ボックス 28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86" name="直線コネクタ 28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87" name="テキスト ボックス 28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88" name="直線コネクタ 28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89" name="テキスト ボックス 28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90" name="直線コネクタ 28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91" name="テキスト ボックス 29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2" name="直線コネクタ 29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3" name="テキスト ボックス 29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62485</xdr:rowOff>
    </xdr:from>
    <xdr:to>
      <xdr:col>54</xdr:col>
      <xdr:colOff>189865</xdr:colOff>
      <xdr:row>108</xdr:row>
      <xdr:rowOff>119253</xdr:rowOff>
    </xdr:to>
    <xdr:cxnSp macro="">
      <xdr:nvCxnSpPr>
        <xdr:cNvPr id="295" name="直線コネクタ 294"/>
        <xdr:cNvCxnSpPr/>
      </xdr:nvCxnSpPr>
      <xdr:spPr>
        <a:xfrm flipV="1">
          <a:off x="10476865" y="17378935"/>
          <a:ext cx="0" cy="1256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123080</xdr:rowOff>
    </xdr:from>
    <xdr:ext cx="469744" cy="259045"/>
    <xdr:sp macro="" textlink="">
      <xdr:nvSpPr>
        <xdr:cNvPr id="296" name="【市民会館】&#10;一人当たり面積最小値テキスト"/>
        <xdr:cNvSpPr txBox="1"/>
      </xdr:nvSpPr>
      <xdr:spPr>
        <a:xfrm>
          <a:off x="10515600" y="1863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119253</xdr:rowOff>
    </xdr:from>
    <xdr:to>
      <xdr:col>55</xdr:col>
      <xdr:colOff>88900</xdr:colOff>
      <xdr:row>108</xdr:row>
      <xdr:rowOff>119253</xdr:rowOff>
    </xdr:to>
    <xdr:cxnSp macro="">
      <xdr:nvCxnSpPr>
        <xdr:cNvPr id="297" name="直線コネクタ 296"/>
        <xdr:cNvCxnSpPr/>
      </xdr:nvCxnSpPr>
      <xdr:spPr>
        <a:xfrm>
          <a:off x="10388600" y="1863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9162</xdr:rowOff>
    </xdr:from>
    <xdr:ext cx="469744" cy="259045"/>
    <xdr:sp macro="" textlink="">
      <xdr:nvSpPr>
        <xdr:cNvPr id="298" name="【市民会館】&#10;一人当たり面積最大値テキスト"/>
        <xdr:cNvSpPr txBox="1"/>
      </xdr:nvSpPr>
      <xdr:spPr>
        <a:xfrm>
          <a:off x="10515600" y="1715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62485</xdr:rowOff>
    </xdr:from>
    <xdr:to>
      <xdr:col>55</xdr:col>
      <xdr:colOff>88900</xdr:colOff>
      <xdr:row>101</xdr:row>
      <xdr:rowOff>62485</xdr:rowOff>
    </xdr:to>
    <xdr:cxnSp macro="">
      <xdr:nvCxnSpPr>
        <xdr:cNvPr id="299" name="直線コネクタ 298"/>
        <xdr:cNvCxnSpPr/>
      </xdr:nvCxnSpPr>
      <xdr:spPr>
        <a:xfrm>
          <a:off x="10388600" y="1737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135907</xdr:rowOff>
    </xdr:from>
    <xdr:ext cx="469744" cy="259045"/>
    <xdr:sp macro="" textlink="">
      <xdr:nvSpPr>
        <xdr:cNvPr id="300" name="【市民会館】&#10;一人当たり面積平均値テキスト"/>
        <xdr:cNvSpPr txBox="1"/>
      </xdr:nvSpPr>
      <xdr:spPr>
        <a:xfrm>
          <a:off x="10515600" y="18138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113030</xdr:rowOff>
    </xdr:from>
    <xdr:to>
      <xdr:col>55</xdr:col>
      <xdr:colOff>50800</xdr:colOff>
      <xdr:row>107</xdr:row>
      <xdr:rowOff>43180</xdr:rowOff>
    </xdr:to>
    <xdr:sp macro="" textlink="">
      <xdr:nvSpPr>
        <xdr:cNvPr id="301" name="フローチャート: 判断 300"/>
        <xdr:cNvSpPr/>
      </xdr:nvSpPr>
      <xdr:spPr>
        <a:xfrm>
          <a:off x="104267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138557</xdr:rowOff>
    </xdr:from>
    <xdr:to>
      <xdr:col>50</xdr:col>
      <xdr:colOff>165100</xdr:colOff>
      <xdr:row>107</xdr:row>
      <xdr:rowOff>68707</xdr:rowOff>
    </xdr:to>
    <xdr:sp macro="" textlink="">
      <xdr:nvSpPr>
        <xdr:cNvPr id="302" name="フローチャート: 判断 301"/>
        <xdr:cNvSpPr/>
      </xdr:nvSpPr>
      <xdr:spPr>
        <a:xfrm>
          <a:off x="9588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85234</xdr:rowOff>
    </xdr:from>
    <xdr:ext cx="469744" cy="259045"/>
    <xdr:sp macro="" textlink="">
      <xdr:nvSpPr>
        <xdr:cNvPr id="303" name="n_1aveValue【市民会館】&#10;一人当たり面積"/>
        <xdr:cNvSpPr txBox="1"/>
      </xdr:nvSpPr>
      <xdr:spPr>
        <a:xfrm>
          <a:off x="9391727" y="180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3302</xdr:rowOff>
    </xdr:from>
    <xdr:to>
      <xdr:col>46</xdr:col>
      <xdr:colOff>38100</xdr:colOff>
      <xdr:row>107</xdr:row>
      <xdr:rowOff>104902</xdr:rowOff>
    </xdr:to>
    <xdr:sp macro="" textlink="">
      <xdr:nvSpPr>
        <xdr:cNvPr id="304" name="フローチャート: 判断 303"/>
        <xdr:cNvSpPr/>
      </xdr:nvSpPr>
      <xdr:spPr>
        <a:xfrm>
          <a:off x="8699500" y="1834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121429</xdr:rowOff>
    </xdr:from>
    <xdr:ext cx="469744" cy="259045"/>
    <xdr:sp macro="" textlink="">
      <xdr:nvSpPr>
        <xdr:cNvPr id="305" name="n_2aveValue【市民会館】&#10;一人当たり面積"/>
        <xdr:cNvSpPr txBox="1"/>
      </xdr:nvSpPr>
      <xdr:spPr>
        <a:xfrm>
          <a:off x="8515427" y="181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06" name="テキスト ボックス 30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7" name="テキスト ボックス 30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8" name="テキスト ボックス 30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9" name="テキスト ボックス 30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10" name="テキスト ボックス 30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82931</xdr:rowOff>
    </xdr:from>
    <xdr:to>
      <xdr:col>55</xdr:col>
      <xdr:colOff>50800</xdr:colOff>
      <xdr:row>108</xdr:row>
      <xdr:rowOff>13081</xdr:rowOff>
    </xdr:to>
    <xdr:sp macro="" textlink="">
      <xdr:nvSpPr>
        <xdr:cNvPr id="311" name="楕円 310"/>
        <xdr:cNvSpPr/>
      </xdr:nvSpPr>
      <xdr:spPr>
        <a:xfrm>
          <a:off x="10426700" y="1842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61358</xdr:rowOff>
    </xdr:from>
    <xdr:ext cx="469744" cy="259045"/>
    <xdr:sp macro="" textlink="">
      <xdr:nvSpPr>
        <xdr:cNvPr id="312" name="【市民会館】&#10;一人当たり面積該当値テキスト"/>
        <xdr:cNvSpPr txBox="1"/>
      </xdr:nvSpPr>
      <xdr:spPr>
        <a:xfrm>
          <a:off x="10515600" y="18406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89788</xdr:rowOff>
    </xdr:from>
    <xdr:to>
      <xdr:col>50</xdr:col>
      <xdr:colOff>165100</xdr:colOff>
      <xdr:row>108</xdr:row>
      <xdr:rowOff>19938</xdr:rowOff>
    </xdr:to>
    <xdr:sp macro="" textlink="">
      <xdr:nvSpPr>
        <xdr:cNvPr id="313" name="楕円 312"/>
        <xdr:cNvSpPr/>
      </xdr:nvSpPr>
      <xdr:spPr>
        <a:xfrm>
          <a:off x="9588500" y="1843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133731</xdr:rowOff>
    </xdr:from>
    <xdr:to>
      <xdr:col>55</xdr:col>
      <xdr:colOff>0</xdr:colOff>
      <xdr:row>107</xdr:row>
      <xdr:rowOff>140588</xdr:rowOff>
    </xdr:to>
    <xdr:cxnSp macro="">
      <xdr:nvCxnSpPr>
        <xdr:cNvPr id="314" name="直線コネクタ 313"/>
        <xdr:cNvCxnSpPr/>
      </xdr:nvCxnSpPr>
      <xdr:spPr>
        <a:xfrm flipV="1">
          <a:off x="9639300" y="18478881"/>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11065</xdr:rowOff>
    </xdr:from>
    <xdr:ext cx="469744" cy="259045"/>
    <xdr:sp macro="" textlink="">
      <xdr:nvSpPr>
        <xdr:cNvPr id="315" name="n_1mainValue【市民会館】&#10;一人当たり面積"/>
        <xdr:cNvSpPr txBox="1"/>
      </xdr:nvSpPr>
      <xdr:spPr>
        <a:xfrm>
          <a:off x="9391727" y="1852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4" name="テキスト ボックス 32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5" name="直線コネクタ 32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6" name="テキスト ボックス 32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7" name="直線コネクタ 32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8" name="テキスト ボックス 32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9" name="直線コネクタ 32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0" name="テキスト ボックス 32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1" name="直線コネクタ 33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2" name="テキスト ボックス 33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3" name="直線コネクタ 33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4" name="テキスト ボックス 33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5" name="直線コネクタ 33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6" name="テキスト ボックス 33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7" name="直線コネクタ 33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8" name="テキスト ボックス 33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121920</xdr:rowOff>
    </xdr:to>
    <xdr:cxnSp macro="">
      <xdr:nvCxnSpPr>
        <xdr:cNvPr id="340" name="直線コネクタ 339"/>
        <xdr:cNvCxnSpPr/>
      </xdr:nvCxnSpPr>
      <xdr:spPr>
        <a:xfrm flipV="1">
          <a:off x="16318864" y="571500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125747</xdr:rowOff>
    </xdr:from>
    <xdr:ext cx="405111" cy="259045"/>
    <xdr:sp macro="" textlink="">
      <xdr:nvSpPr>
        <xdr:cNvPr id="341" name="【一般廃棄物処理施設】&#10;有形固定資産減価償却率最小値テキスト"/>
        <xdr:cNvSpPr txBox="1"/>
      </xdr:nvSpPr>
      <xdr:spPr>
        <a:xfrm>
          <a:off x="16357600" y="732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121920</xdr:rowOff>
    </xdr:from>
    <xdr:to>
      <xdr:col>86</xdr:col>
      <xdr:colOff>25400</xdr:colOff>
      <xdr:row>42</xdr:row>
      <xdr:rowOff>121920</xdr:rowOff>
    </xdr:to>
    <xdr:cxnSp macro="">
      <xdr:nvCxnSpPr>
        <xdr:cNvPr id="342" name="直線コネクタ 341"/>
        <xdr:cNvCxnSpPr/>
      </xdr:nvCxnSpPr>
      <xdr:spPr>
        <a:xfrm>
          <a:off x="16230600" y="732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3"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4" name="直線コネクタ 34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66692</xdr:rowOff>
    </xdr:from>
    <xdr:ext cx="405111" cy="259045"/>
    <xdr:sp macro="" textlink="">
      <xdr:nvSpPr>
        <xdr:cNvPr id="345" name="【一般廃棄物処理施設】&#10;有形固定資産減価償却率平均値テキスト"/>
        <xdr:cNvSpPr txBox="1"/>
      </xdr:nvSpPr>
      <xdr:spPr>
        <a:xfrm>
          <a:off x="16357600" y="6581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88265</xdr:rowOff>
    </xdr:from>
    <xdr:to>
      <xdr:col>85</xdr:col>
      <xdr:colOff>177800</xdr:colOff>
      <xdr:row>39</xdr:row>
      <xdr:rowOff>18415</xdr:rowOff>
    </xdr:to>
    <xdr:sp macro="" textlink="">
      <xdr:nvSpPr>
        <xdr:cNvPr id="346" name="フローチャート: 判断 345"/>
        <xdr:cNvSpPr/>
      </xdr:nvSpPr>
      <xdr:spPr>
        <a:xfrm>
          <a:off x="162687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116840</xdr:rowOff>
    </xdr:from>
    <xdr:to>
      <xdr:col>81</xdr:col>
      <xdr:colOff>101600</xdr:colOff>
      <xdr:row>38</xdr:row>
      <xdr:rowOff>46990</xdr:rowOff>
    </xdr:to>
    <xdr:sp macro="" textlink="">
      <xdr:nvSpPr>
        <xdr:cNvPr id="347" name="フローチャート: 判断 346"/>
        <xdr:cNvSpPr/>
      </xdr:nvSpPr>
      <xdr:spPr>
        <a:xfrm>
          <a:off x="15430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63517</xdr:rowOff>
    </xdr:from>
    <xdr:ext cx="405111" cy="259045"/>
    <xdr:sp macro="" textlink="">
      <xdr:nvSpPr>
        <xdr:cNvPr id="348" name="n_1aveValue【一般廃棄物処理施設】&#10;有形固定資産減価償却率"/>
        <xdr:cNvSpPr txBox="1"/>
      </xdr:nvSpPr>
      <xdr:spPr>
        <a:xfrm>
          <a:off x="152660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126365</xdr:rowOff>
    </xdr:from>
    <xdr:to>
      <xdr:col>76</xdr:col>
      <xdr:colOff>165100</xdr:colOff>
      <xdr:row>39</xdr:row>
      <xdr:rowOff>56515</xdr:rowOff>
    </xdr:to>
    <xdr:sp macro="" textlink="">
      <xdr:nvSpPr>
        <xdr:cNvPr id="349" name="フローチャート: 判断 348"/>
        <xdr:cNvSpPr/>
      </xdr:nvSpPr>
      <xdr:spPr>
        <a:xfrm>
          <a:off x="14541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73042</xdr:rowOff>
    </xdr:from>
    <xdr:ext cx="405111" cy="259045"/>
    <xdr:sp macro="" textlink="">
      <xdr:nvSpPr>
        <xdr:cNvPr id="350" name="n_2aveValue【一般廃棄物処理施設】&#10;有形固定資産減価償却率"/>
        <xdr:cNvSpPr txBox="1"/>
      </xdr:nvSpPr>
      <xdr:spPr>
        <a:xfrm>
          <a:off x="14389744" y="641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51" name="テキスト ボックス 35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2" name="テキスト ボックス 35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3" name="テキスト ボックス 35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4" name="テキスト ボックス 35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5" name="テキスト ボックス 35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57785</xdr:rowOff>
    </xdr:from>
    <xdr:to>
      <xdr:col>81</xdr:col>
      <xdr:colOff>101600</xdr:colOff>
      <xdr:row>42</xdr:row>
      <xdr:rowOff>159385</xdr:rowOff>
    </xdr:to>
    <xdr:sp macro="" textlink="">
      <xdr:nvSpPr>
        <xdr:cNvPr id="356" name="楕円 355"/>
        <xdr:cNvSpPr/>
      </xdr:nvSpPr>
      <xdr:spPr>
        <a:xfrm>
          <a:off x="15430500" y="725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42</xdr:row>
      <xdr:rowOff>150512</xdr:rowOff>
    </xdr:from>
    <xdr:ext cx="405111" cy="259045"/>
    <xdr:sp macro="" textlink="">
      <xdr:nvSpPr>
        <xdr:cNvPr id="357" name="n_1mainValue【一般廃棄物処理施設】&#10;有形固定資産減価償却率"/>
        <xdr:cNvSpPr txBox="1"/>
      </xdr:nvSpPr>
      <xdr:spPr>
        <a:xfrm>
          <a:off x="15266044" y="735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8" name="正方形/長方形 3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9" name="正方形/長方形 3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0" name="正方形/長方形 3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1" name="正方形/長方形 3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2" name="正方形/長方形 3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3" name="正方形/長方形 3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4" name="正方形/長方形 3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5" name="正方形/長方形 3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6" name="テキスト ボックス 3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7" name="直線コネクタ 3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8" name="直線コネクタ 36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9" name="テキスト ボックス 36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0" name="直線コネクタ 36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71" name="テキスト ボックス 370"/>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2" name="直線コネクタ 37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73" name="テキスト ボックス 37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4" name="直線コネクタ 37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75" name="テキスト ボックス 37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6" name="直線コネクタ 37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77" name="テキスト ボックス 37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9" name="テキスト ボックス 378"/>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36923</xdr:rowOff>
    </xdr:to>
    <xdr:cxnSp macro="">
      <xdr:nvCxnSpPr>
        <xdr:cNvPr id="381" name="直線コネクタ 380"/>
        <xdr:cNvCxnSpPr/>
      </xdr:nvCxnSpPr>
      <xdr:spPr>
        <a:xfrm flipV="1">
          <a:off x="22160864" y="5880994"/>
          <a:ext cx="0" cy="13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40750</xdr:rowOff>
    </xdr:from>
    <xdr:ext cx="378565" cy="259045"/>
    <xdr:sp macro="" textlink="">
      <xdr:nvSpPr>
        <xdr:cNvPr id="382" name="【一般廃棄物処理施設】&#10;一人当たり有形固定資産（償却資産）額最小値テキスト"/>
        <xdr:cNvSpPr txBox="1"/>
      </xdr:nvSpPr>
      <xdr:spPr>
        <a:xfrm>
          <a:off x="22199600" y="724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36923</xdr:rowOff>
    </xdr:from>
    <xdr:to>
      <xdr:col>116</xdr:col>
      <xdr:colOff>152400</xdr:colOff>
      <xdr:row>42</xdr:row>
      <xdr:rowOff>36923</xdr:rowOff>
    </xdr:to>
    <xdr:cxnSp macro="">
      <xdr:nvCxnSpPr>
        <xdr:cNvPr id="383" name="直線コネクタ 382"/>
        <xdr:cNvCxnSpPr/>
      </xdr:nvCxnSpPr>
      <xdr:spPr>
        <a:xfrm>
          <a:off x="22072600" y="723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384" name="【一般廃棄物処理施設】&#10;一人当たり有形固定資産（償却資産）額最大値テキスト"/>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385" name="直線コネクタ 384"/>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55106</xdr:rowOff>
    </xdr:from>
    <xdr:ext cx="599010" cy="259045"/>
    <xdr:sp macro="" textlink="">
      <xdr:nvSpPr>
        <xdr:cNvPr id="386" name="【一般廃棄物処理施設】&#10;一人当たり有形固定資産（償却資産）額平均値テキスト"/>
        <xdr:cNvSpPr txBox="1"/>
      </xdr:nvSpPr>
      <xdr:spPr>
        <a:xfrm>
          <a:off x="22199600" y="6913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76679</xdr:rowOff>
    </xdr:from>
    <xdr:to>
      <xdr:col>116</xdr:col>
      <xdr:colOff>114300</xdr:colOff>
      <xdr:row>41</xdr:row>
      <xdr:rowOff>6829</xdr:rowOff>
    </xdr:to>
    <xdr:sp macro="" textlink="">
      <xdr:nvSpPr>
        <xdr:cNvPr id="387" name="フローチャート: 判断 386"/>
        <xdr:cNvSpPr/>
      </xdr:nvSpPr>
      <xdr:spPr>
        <a:xfrm>
          <a:off x="22110700" y="693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147764</xdr:rowOff>
    </xdr:from>
    <xdr:to>
      <xdr:col>112</xdr:col>
      <xdr:colOff>38100</xdr:colOff>
      <xdr:row>40</xdr:row>
      <xdr:rowOff>77914</xdr:rowOff>
    </xdr:to>
    <xdr:sp macro="" textlink="">
      <xdr:nvSpPr>
        <xdr:cNvPr id="388" name="フローチャート: 判断 387"/>
        <xdr:cNvSpPr/>
      </xdr:nvSpPr>
      <xdr:spPr>
        <a:xfrm>
          <a:off x="21272500" y="683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94441</xdr:rowOff>
    </xdr:from>
    <xdr:ext cx="599010" cy="259045"/>
    <xdr:sp macro="" textlink="">
      <xdr:nvSpPr>
        <xdr:cNvPr id="389" name="n_1aveValue【一般廃棄物処理施設】&#10;一人当たり有形固定資産（償却資産）額"/>
        <xdr:cNvSpPr txBox="1"/>
      </xdr:nvSpPr>
      <xdr:spPr>
        <a:xfrm>
          <a:off x="21011095" y="6609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159286</xdr:rowOff>
    </xdr:from>
    <xdr:to>
      <xdr:col>107</xdr:col>
      <xdr:colOff>101600</xdr:colOff>
      <xdr:row>40</xdr:row>
      <xdr:rowOff>89436</xdr:rowOff>
    </xdr:to>
    <xdr:sp macro="" textlink="">
      <xdr:nvSpPr>
        <xdr:cNvPr id="390" name="フローチャート: 判断 389"/>
        <xdr:cNvSpPr/>
      </xdr:nvSpPr>
      <xdr:spPr>
        <a:xfrm>
          <a:off x="20383500" y="684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105963</xdr:rowOff>
    </xdr:from>
    <xdr:ext cx="599010" cy="259045"/>
    <xdr:sp macro="" textlink="">
      <xdr:nvSpPr>
        <xdr:cNvPr id="391" name="n_2aveValue【一般廃棄物処理施設】&#10;一人当たり有形固定資産（償却資産）額"/>
        <xdr:cNvSpPr txBox="1"/>
      </xdr:nvSpPr>
      <xdr:spPr>
        <a:xfrm>
          <a:off x="20134795" y="662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92" name="テキスト ボックス 3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150332</xdr:rowOff>
    </xdr:from>
    <xdr:to>
      <xdr:col>112</xdr:col>
      <xdr:colOff>38100</xdr:colOff>
      <xdr:row>41</xdr:row>
      <xdr:rowOff>80482</xdr:rowOff>
    </xdr:to>
    <xdr:sp macro="" textlink="">
      <xdr:nvSpPr>
        <xdr:cNvPr id="397" name="楕円 396"/>
        <xdr:cNvSpPr/>
      </xdr:nvSpPr>
      <xdr:spPr>
        <a:xfrm>
          <a:off x="21272500" y="700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41</xdr:row>
      <xdr:rowOff>71609</xdr:rowOff>
    </xdr:from>
    <xdr:ext cx="534377" cy="259045"/>
    <xdr:sp macro="" textlink="">
      <xdr:nvSpPr>
        <xdr:cNvPr id="398" name="n_1mainValue【一般廃棄物処理施設】&#10;一人当たり有形固定資産（償却資産）額"/>
        <xdr:cNvSpPr txBox="1"/>
      </xdr:nvSpPr>
      <xdr:spPr>
        <a:xfrm>
          <a:off x="21043411" y="710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9" name="正方形/長方形 3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0" name="正方形/長方形 3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1" name="正方形/長方形 4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2" name="正方形/長方形 4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3" name="正方形/長方形 4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4" name="正方形/長方形 4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5" name="正方形/長方形 4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6" name="正方形/長方形 4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7" name="テキスト ボックス 4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8" name="直線コネクタ 4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09" name="直線コネクタ 40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0" name="テキスト ボックス 40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1" name="直線コネクタ 41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2" name="テキスト ボックス 41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3" name="直線コネクタ 41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4" name="テキスト ボックス 41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5" name="直線コネクタ 41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6" name="テキスト ボックス 41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7" name="直線コネクタ 41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8" name="テキスト ボックス 41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9" name="直線コネクタ 41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0" name="テキスト ボックス 41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1" name="直線コネクタ 4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2" name="テキスト ボックス 42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424" name="直線コネクタ 423"/>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425"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426" name="直線コネクタ 425"/>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27"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28" name="直線コネクタ 427"/>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128468</xdr:rowOff>
    </xdr:from>
    <xdr:ext cx="405111" cy="259045"/>
    <xdr:sp macro="" textlink="">
      <xdr:nvSpPr>
        <xdr:cNvPr id="429" name="【保健センター・保健所】&#10;有形固定資産減価償却率平均値テキスト"/>
        <xdr:cNvSpPr txBox="1"/>
      </xdr:nvSpPr>
      <xdr:spPr>
        <a:xfrm>
          <a:off x="16357600" y="10244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430" name="フローチャート: 判断 429"/>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431" name="フローチャート: 判断 430"/>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107242</xdr:rowOff>
    </xdr:from>
    <xdr:ext cx="405111" cy="259045"/>
    <xdr:sp macro="" textlink="">
      <xdr:nvSpPr>
        <xdr:cNvPr id="432" name="n_1aveValue【保健センター・保健所】&#10;有形固定資産減価償却率"/>
        <xdr:cNvSpPr txBox="1"/>
      </xdr:nvSpPr>
      <xdr:spPr>
        <a:xfrm>
          <a:off x="152660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43906</xdr:rowOff>
    </xdr:from>
    <xdr:to>
      <xdr:col>76</xdr:col>
      <xdr:colOff>165100</xdr:colOff>
      <xdr:row>60</xdr:row>
      <xdr:rowOff>145506</xdr:rowOff>
    </xdr:to>
    <xdr:sp macro="" textlink="">
      <xdr:nvSpPr>
        <xdr:cNvPr id="433" name="フローチャート: 判断 432"/>
        <xdr:cNvSpPr/>
      </xdr:nvSpPr>
      <xdr:spPr>
        <a:xfrm>
          <a:off x="14541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162033</xdr:rowOff>
    </xdr:from>
    <xdr:ext cx="405111" cy="259045"/>
    <xdr:sp macro="" textlink="">
      <xdr:nvSpPr>
        <xdr:cNvPr id="434" name="n_2aveValue【保健センター・保健所】&#10;有形固定資産減価償却率"/>
        <xdr:cNvSpPr txBox="1"/>
      </xdr:nvSpPr>
      <xdr:spPr>
        <a:xfrm>
          <a:off x="14389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35" name="テキスト ボックス 4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6" name="テキスト ボックス 4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7" name="テキスト ボックス 4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8" name="テキスト ボックス 4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9" name="テキスト ボックス 4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440" name="楕円 439"/>
        <xdr:cNvSpPr/>
      </xdr:nvSpPr>
      <xdr:spPr>
        <a:xfrm>
          <a:off x="162687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161489</xdr:rowOff>
    </xdr:from>
    <xdr:ext cx="405111" cy="259045"/>
    <xdr:sp macro="" textlink="">
      <xdr:nvSpPr>
        <xdr:cNvPr id="441" name="【保健センター・保健所】&#10;有形固定資産減価償却率該当値テキスト"/>
        <xdr:cNvSpPr txBox="1"/>
      </xdr:nvSpPr>
      <xdr:spPr>
        <a:xfrm>
          <a:off x="16357600" y="9934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11249</xdr:rowOff>
    </xdr:from>
    <xdr:to>
      <xdr:col>81</xdr:col>
      <xdr:colOff>101600</xdr:colOff>
      <xdr:row>59</xdr:row>
      <xdr:rowOff>112849</xdr:rowOff>
    </xdr:to>
    <xdr:sp macro="" textlink="">
      <xdr:nvSpPr>
        <xdr:cNvPr id="442" name="楕円 441"/>
        <xdr:cNvSpPr/>
      </xdr:nvSpPr>
      <xdr:spPr>
        <a:xfrm>
          <a:off x="15430500" y="1012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17962</xdr:rowOff>
    </xdr:from>
    <xdr:to>
      <xdr:col>85</xdr:col>
      <xdr:colOff>127000</xdr:colOff>
      <xdr:row>59</xdr:row>
      <xdr:rowOff>62049</xdr:rowOff>
    </xdr:to>
    <xdr:cxnSp macro="">
      <xdr:nvCxnSpPr>
        <xdr:cNvPr id="443" name="直線コネクタ 442"/>
        <xdr:cNvCxnSpPr/>
      </xdr:nvCxnSpPr>
      <xdr:spPr>
        <a:xfrm flipV="1">
          <a:off x="15481300" y="10133512"/>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129376</xdr:rowOff>
    </xdr:from>
    <xdr:ext cx="405111" cy="259045"/>
    <xdr:sp macro="" textlink="">
      <xdr:nvSpPr>
        <xdr:cNvPr id="444" name="n_1mainValue【保健センター・保健所】&#10;有形固定資産減価償却率"/>
        <xdr:cNvSpPr txBox="1"/>
      </xdr:nvSpPr>
      <xdr:spPr>
        <a:xfrm>
          <a:off x="152660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5" name="正方形/長方形 44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6" name="正方形/長方形 44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7" name="正方形/長方形 44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8" name="正方形/長方形 44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9" name="正方形/長方形 44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0" name="正方形/長方形 44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1" name="正方形/長方形 45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2" name="正方形/長方形 45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3" name="テキスト ボックス 45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4" name="直線コネクタ 45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5" name="直線コネクタ 45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6" name="テキスト ボックス 45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7" name="直線コネクタ 45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8" name="テキスト ボックス 45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9" name="直線コネクタ 45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0" name="テキスト ボックス 45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1" name="直線コネクタ 46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2" name="テキスト ボックス 46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3" name="直線コネクタ 46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4" name="テキスト ボックス 46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5" name="直線コネクタ 46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6" name="テキスト ボックス 46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64</xdr:row>
      <xdr:rowOff>63246</xdr:rowOff>
    </xdr:to>
    <xdr:cxnSp macro="">
      <xdr:nvCxnSpPr>
        <xdr:cNvPr id="468" name="直線コネクタ 467"/>
        <xdr:cNvCxnSpPr/>
      </xdr:nvCxnSpPr>
      <xdr:spPr>
        <a:xfrm flipV="1">
          <a:off x="22160864" y="9637776"/>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469" name="【保健センター・保健所】&#10;一人当たり面積最小値テキスト"/>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470" name="直線コネクタ 469"/>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471" name="【保健センター・保健所】&#10;一人当たり面積最大値テキスト"/>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472" name="直線コネクタ 471"/>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96283</xdr:rowOff>
    </xdr:from>
    <xdr:ext cx="469744" cy="259045"/>
    <xdr:sp macro="" textlink="">
      <xdr:nvSpPr>
        <xdr:cNvPr id="473" name="【保健センター・保健所】&#10;一人当たり面積平均値テキスト"/>
        <xdr:cNvSpPr txBox="1"/>
      </xdr:nvSpPr>
      <xdr:spPr>
        <a:xfrm>
          <a:off x="22199600" y="10554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73406</xdr:rowOff>
    </xdr:from>
    <xdr:to>
      <xdr:col>116</xdr:col>
      <xdr:colOff>114300</xdr:colOff>
      <xdr:row>63</xdr:row>
      <xdr:rowOff>3556</xdr:rowOff>
    </xdr:to>
    <xdr:sp macro="" textlink="">
      <xdr:nvSpPr>
        <xdr:cNvPr id="474" name="フローチャート: 判断 473"/>
        <xdr:cNvSpPr/>
      </xdr:nvSpPr>
      <xdr:spPr>
        <a:xfrm>
          <a:off x="221107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76454</xdr:rowOff>
    </xdr:from>
    <xdr:to>
      <xdr:col>112</xdr:col>
      <xdr:colOff>38100</xdr:colOff>
      <xdr:row>63</xdr:row>
      <xdr:rowOff>6604</xdr:rowOff>
    </xdr:to>
    <xdr:sp macro="" textlink="">
      <xdr:nvSpPr>
        <xdr:cNvPr id="475" name="フローチャート: 判断 474"/>
        <xdr:cNvSpPr/>
      </xdr:nvSpPr>
      <xdr:spPr>
        <a:xfrm>
          <a:off x="21272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23131</xdr:rowOff>
    </xdr:from>
    <xdr:ext cx="469744" cy="259045"/>
    <xdr:sp macro="" textlink="">
      <xdr:nvSpPr>
        <xdr:cNvPr id="476" name="n_1aveValue【保健センター・保健所】&#10;一人当たり面積"/>
        <xdr:cNvSpPr txBox="1"/>
      </xdr:nvSpPr>
      <xdr:spPr>
        <a:xfrm>
          <a:off x="210757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81788</xdr:rowOff>
    </xdr:from>
    <xdr:to>
      <xdr:col>107</xdr:col>
      <xdr:colOff>101600</xdr:colOff>
      <xdr:row>63</xdr:row>
      <xdr:rowOff>11938</xdr:rowOff>
    </xdr:to>
    <xdr:sp macro="" textlink="">
      <xdr:nvSpPr>
        <xdr:cNvPr id="477" name="フローチャート: 判断 476"/>
        <xdr:cNvSpPr/>
      </xdr:nvSpPr>
      <xdr:spPr>
        <a:xfrm>
          <a:off x="20383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28465</xdr:rowOff>
    </xdr:from>
    <xdr:ext cx="469744" cy="259045"/>
    <xdr:sp macro="" textlink="">
      <xdr:nvSpPr>
        <xdr:cNvPr id="478" name="n_2aveValue【保健センター・保健所】&#10;一人当たり面積"/>
        <xdr:cNvSpPr txBox="1"/>
      </xdr:nvSpPr>
      <xdr:spPr>
        <a:xfrm>
          <a:off x="20199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79" name="テキスト ボックス 47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0" name="テキスト ボックス 47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1" name="テキスト ボックス 48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2" name="テキスト ボックス 48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3" name="テキスト ボックス 48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66548</xdr:rowOff>
    </xdr:from>
    <xdr:to>
      <xdr:col>116</xdr:col>
      <xdr:colOff>114300</xdr:colOff>
      <xdr:row>63</xdr:row>
      <xdr:rowOff>168148</xdr:rowOff>
    </xdr:to>
    <xdr:sp macro="" textlink="">
      <xdr:nvSpPr>
        <xdr:cNvPr id="484" name="楕円 483"/>
        <xdr:cNvSpPr/>
      </xdr:nvSpPr>
      <xdr:spPr>
        <a:xfrm>
          <a:off x="22110700" y="1086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152925</xdr:rowOff>
    </xdr:from>
    <xdr:ext cx="469744" cy="259045"/>
    <xdr:sp macro="" textlink="">
      <xdr:nvSpPr>
        <xdr:cNvPr id="485" name="【保健センター・保健所】&#10;一人当たり面積該当値テキスト"/>
        <xdr:cNvSpPr txBox="1"/>
      </xdr:nvSpPr>
      <xdr:spPr>
        <a:xfrm>
          <a:off x="22199600" y="1078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71120</xdr:rowOff>
    </xdr:from>
    <xdr:to>
      <xdr:col>112</xdr:col>
      <xdr:colOff>38100</xdr:colOff>
      <xdr:row>64</xdr:row>
      <xdr:rowOff>1270</xdr:rowOff>
    </xdr:to>
    <xdr:sp macro="" textlink="">
      <xdr:nvSpPr>
        <xdr:cNvPr id="486" name="楕円 485"/>
        <xdr:cNvSpPr/>
      </xdr:nvSpPr>
      <xdr:spPr>
        <a:xfrm>
          <a:off x="21272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117348</xdr:rowOff>
    </xdr:from>
    <xdr:to>
      <xdr:col>116</xdr:col>
      <xdr:colOff>63500</xdr:colOff>
      <xdr:row>63</xdr:row>
      <xdr:rowOff>121920</xdr:rowOff>
    </xdr:to>
    <xdr:cxnSp macro="">
      <xdr:nvCxnSpPr>
        <xdr:cNvPr id="487" name="直線コネクタ 486"/>
        <xdr:cNvCxnSpPr/>
      </xdr:nvCxnSpPr>
      <xdr:spPr>
        <a:xfrm flipV="1">
          <a:off x="21323300" y="1091869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163847</xdr:rowOff>
    </xdr:from>
    <xdr:ext cx="469744" cy="259045"/>
    <xdr:sp macro="" textlink="">
      <xdr:nvSpPr>
        <xdr:cNvPr id="488" name="n_1mainValue【保健センター・保健所】&#10;一人当たり面積"/>
        <xdr:cNvSpPr txBox="1"/>
      </xdr:nvSpPr>
      <xdr:spPr>
        <a:xfrm>
          <a:off x="210757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9" name="正方形/長方形 4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0" name="正方形/長方形 4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1" name="正方形/長方形 4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2" name="正方形/長方形 4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3" name="正方形/長方形 4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4" name="正方形/長方形 4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5" name="正方形/長方形 4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6" name="正方形/長方形 49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7" name="テキスト ボックス 49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8" name="直線コネクタ 49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9" name="直線コネクタ 49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0" name="テキスト ボックス 49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1" name="直線コネクタ 50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2" name="テキスト ボックス 50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3" name="直線コネクタ 50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4" name="テキスト ボックス 50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5" name="直線コネクタ 50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6" name="テキスト ボックス 50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7" name="直線コネクタ 50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8" name="テキスト ボックス 50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9" name="直線コネクタ 50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0" name="テキスト ボックス 50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1" name="直線コネクタ 51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2" name="テキスト ボックス 51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514" name="直線コネクタ 513"/>
        <xdr:cNvCxnSpPr/>
      </xdr:nvCxnSpPr>
      <xdr:spPr>
        <a:xfrm flipV="1">
          <a:off x="16318864"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515" name="【消防施設】&#10;有形固定資産減価償却率最小値テキスト"/>
        <xdr:cNvSpPr txBox="1"/>
      </xdr:nvSpPr>
      <xdr:spPr>
        <a:xfrm>
          <a:off x="16357600"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516" name="直線コネクタ 515"/>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17"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18" name="直線コネクタ 517"/>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132278</xdr:rowOff>
    </xdr:from>
    <xdr:ext cx="405111" cy="259045"/>
    <xdr:sp macro="" textlink="">
      <xdr:nvSpPr>
        <xdr:cNvPr id="519" name="【消防施設】&#10;有形固定資産減価償却率平均値テキスト"/>
        <xdr:cNvSpPr txBox="1"/>
      </xdr:nvSpPr>
      <xdr:spPr>
        <a:xfrm>
          <a:off x="16357600" y="13848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520" name="フローチャート: 判断 519"/>
        <xdr:cNvSpPr/>
      </xdr:nvSpPr>
      <xdr:spPr>
        <a:xfrm>
          <a:off x="16268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521" name="フローチャート: 判断 520"/>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75128</xdr:rowOff>
    </xdr:from>
    <xdr:ext cx="405111" cy="259045"/>
    <xdr:sp macro="" textlink="">
      <xdr:nvSpPr>
        <xdr:cNvPr id="522" name="n_1aveValue【消防施設】&#10;有形固定資産減価償却率"/>
        <xdr:cNvSpPr txBox="1"/>
      </xdr:nvSpPr>
      <xdr:spPr>
        <a:xfrm>
          <a:off x="152660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122827</xdr:rowOff>
    </xdr:from>
    <xdr:to>
      <xdr:col>76</xdr:col>
      <xdr:colOff>165100</xdr:colOff>
      <xdr:row>81</xdr:row>
      <xdr:rowOff>52977</xdr:rowOff>
    </xdr:to>
    <xdr:sp macro="" textlink="">
      <xdr:nvSpPr>
        <xdr:cNvPr id="523" name="フローチャート: 判断 522"/>
        <xdr:cNvSpPr/>
      </xdr:nvSpPr>
      <xdr:spPr>
        <a:xfrm>
          <a:off x="14541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69504</xdr:rowOff>
    </xdr:from>
    <xdr:ext cx="405111" cy="259045"/>
    <xdr:sp macro="" textlink="">
      <xdr:nvSpPr>
        <xdr:cNvPr id="524" name="n_2aveValue【消防施設】&#10;有形固定資産減価償却率"/>
        <xdr:cNvSpPr txBox="1"/>
      </xdr:nvSpPr>
      <xdr:spPr>
        <a:xfrm>
          <a:off x="14389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25" name="テキスト ボックス 52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6" name="テキスト ボックス 52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7" name="テキスト ボックス 52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8" name="テキスト ボックス 52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9" name="テキスト ボックス 52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96701</xdr:rowOff>
    </xdr:from>
    <xdr:to>
      <xdr:col>85</xdr:col>
      <xdr:colOff>177800</xdr:colOff>
      <xdr:row>79</xdr:row>
      <xdr:rowOff>26851</xdr:rowOff>
    </xdr:to>
    <xdr:sp macro="" textlink="">
      <xdr:nvSpPr>
        <xdr:cNvPr id="530" name="楕円 529"/>
        <xdr:cNvSpPr/>
      </xdr:nvSpPr>
      <xdr:spPr>
        <a:xfrm>
          <a:off x="16268700" y="1346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119578</xdr:rowOff>
    </xdr:from>
    <xdr:ext cx="405111" cy="259045"/>
    <xdr:sp macro="" textlink="">
      <xdr:nvSpPr>
        <xdr:cNvPr id="531" name="【消防施設】&#10;有形固定資産減価償却率該当値テキスト"/>
        <xdr:cNvSpPr txBox="1"/>
      </xdr:nvSpPr>
      <xdr:spPr>
        <a:xfrm>
          <a:off x="16357600" y="1332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130992</xdr:rowOff>
    </xdr:from>
    <xdr:to>
      <xdr:col>81</xdr:col>
      <xdr:colOff>101600</xdr:colOff>
      <xdr:row>79</xdr:row>
      <xdr:rowOff>61142</xdr:rowOff>
    </xdr:to>
    <xdr:sp macro="" textlink="">
      <xdr:nvSpPr>
        <xdr:cNvPr id="532" name="楕円 531"/>
        <xdr:cNvSpPr/>
      </xdr:nvSpPr>
      <xdr:spPr>
        <a:xfrm>
          <a:off x="15430500" y="1350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147501</xdr:rowOff>
    </xdr:from>
    <xdr:to>
      <xdr:col>85</xdr:col>
      <xdr:colOff>127000</xdr:colOff>
      <xdr:row>79</xdr:row>
      <xdr:rowOff>10342</xdr:rowOff>
    </xdr:to>
    <xdr:cxnSp macro="">
      <xdr:nvCxnSpPr>
        <xdr:cNvPr id="533" name="直線コネクタ 532"/>
        <xdr:cNvCxnSpPr/>
      </xdr:nvCxnSpPr>
      <xdr:spPr>
        <a:xfrm flipV="1">
          <a:off x="15481300" y="13520601"/>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77669</xdr:rowOff>
    </xdr:from>
    <xdr:ext cx="405111" cy="259045"/>
    <xdr:sp macro="" textlink="">
      <xdr:nvSpPr>
        <xdr:cNvPr id="534" name="n_1mainValue【消防施設】&#10;有形固定資産減価償却率"/>
        <xdr:cNvSpPr txBox="1"/>
      </xdr:nvSpPr>
      <xdr:spPr>
        <a:xfrm>
          <a:off x="15266044" y="1327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5" name="正方形/長方形 5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6" name="正方形/長方形 5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7" name="正方形/長方形 5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8" name="正方形/長方形 5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9" name="正方形/長方形 5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0" name="正方形/長方形 5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1" name="正方形/長方形 5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2" name="正方形/長方形 54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3" name="テキスト ボックス 54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4" name="直線コネクタ 54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5" name="直線コネクタ 54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6" name="テキスト ボックス 54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7" name="直線コネクタ 54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8" name="テキスト ボックス 54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9" name="直線コネクタ 54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0" name="テキスト ボックス 54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1" name="直線コネクタ 55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2" name="テキスト ボックス 55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3" name="直線コネクタ 55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4" name="テキスト ボックス 55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5" name="直線コネクタ 55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6" name="テキスト ボックス 55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558" name="直線コネクタ 557"/>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559" name="【消防施設】&#10;一人当たり面積最小値テキスト"/>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560" name="直線コネクタ 559"/>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561" name="【消防施設】&#10;一人当たり面積最大値テキスト"/>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562" name="直線コネクタ 561"/>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92091</xdr:rowOff>
    </xdr:from>
    <xdr:ext cx="469744" cy="259045"/>
    <xdr:sp macro="" textlink="">
      <xdr:nvSpPr>
        <xdr:cNvPr id="563" name="【消防施設】&#10;一人当たり面積平均値テキスト"/>
        <xdr:cNvSpPr txBox="1"/>
      </xdr:nvSpPr>
      <xdr:spPr>
        <a:xfrm>
          <a:off x="22199600" y="14493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564" name="フローチャート: 判断 563"/>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565" name="フローチャート: 判断 564"/>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36465</xdr:rowOff>
    </xdr:from>
    <xdr:ext cx="469744" cy="259045"/>
    <xdr:sp macro="" textlink="">
      <xdr:nvSpPr>
        <xdr:cNvPr id="566" name="n_1aveValue【消防施設】&#10;一人当たり面積"/>
        <xdr:cNvSpPr txBox="1"/>
      </xdr:nvSpPr>
      <xdr:spPr>
        <a:xfrm>
          <a:off x="21075727" y="1443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118745</xdr:rowOff>
    </xdr:from>
    <xdr:to>
      <xdr:col>107</xdr:col>
      <xdr:colOff>101600</xdr:colOff>
      <xdr:row>86</xdr:row>
      <xdr:rowOff>48895</xdr:rowOff>
    </xdr:to>
    <xdr:sp macro="" textlink="">
      <xdr:nvSpPr>
        <xdr:cNvPr id="567" name="フローチャート: 判断 566"/>
        <xdr:cNvSpPr/>
      </xdr:nvSpPr>
      <xdr:spPr>
        <a:xfrm>
          <a:off x="203835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65422</xdr:rowOff>
    </xdr:from>
    <xdr:ext cx="469744" cy="259045"/>
    <xdr:sp macro="" textlink="">
      <xdr:nvSpPr>
        <xdr:cNvPr id="568" name="n_2aveValue【消防施設】&#10;一人当たり面積"/>
        <xdr:cNvSpPr txBox="1"/>
      </xdr:nvSpPr>
      <xdr:spPr>
        <a:xfrm>
          <a:off x="20199427" y="1446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69" name="テキスト ボックス 56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0" name="テキスト ボックス 56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1" name="テキスト ボックス 57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2" name="テキスト ボックス 57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3" name="テキスト ボックス 57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122937</xdr:rowOff>
    </xdr:from>
    <xdr:to>
      <xdr:col>116</xdr:col>
      <xdr:colOff>114300</xdr:colOff>
      <xdr:row>86</xdr:row>
      <xdr:rowOff>53087</xdr:rowOff>
    </xdr:to>
    <xdr:sp macro="" textlink="">
      <xdr:nvSpPr>
        <xdr:cNvPr id="574" name="楕円 573"/>
        <xdr:cNvSpPr/>
      </xdr:nvSpPr>
      <xdr:spPr>
        <a:xfrm>
          <a:off x="22110700" y="14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47643</xdr:rowOff>
    </xdr:from>
    <xdr:ext cx="469744" cy="259045"/>
    <xdr:sp macro="" textlink="">
      <xdr:nvSpPr>
        <xdr:cNvPr id="575" name="【消防施設】&#10;一人当たり面積該当値テキスト"/>
        <xdr:cNvSpPr txBox="1"/>
      </xdr:nvSpPr>
      <xdr:spPr>
        <a:xfrm>
          <a:off x="22199600" y="1462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127127</xdr:rowOff>
    </xdr:from>
    <xdr:to>
      <xdr:col>112</xdr:col>
      <xdr:colOff>38100</xdr:colOff>
      <xdr:row>86</xdr:row>
      <xdr:rowOff>57277</xdr:rowOff>
    </xdr:to>
    <xdr:sp macro="" textlink="">
      <xdr:nvSpPr>
        <xdr:cNvPr id="576" name="楕円 575"/>
        <xdr:cNvSpPr/>
      </xdr:nvSpPr>
      <xdr:spPr>
        <a:xfrm>
          <a:off x="21272500" y="1470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2287</xdr:rowOff>
    </xdr:from>
    <xdr:to>
      <xdr:col>116</xdr:col>
      <xdr:colOff>63500</xdr:colOff>
      <xdr:row>86</xdr:row>
      <xdr:rowOff>6477</xdr:rowOff>
    </xdr:to>
    <xdr:cxnSp macro="">
      <xdr:nvCxnSpPr>
        <xdr:cNvPr id="577" name="直線コネクタ 576"/>
        <xdr:cNvCxnSpPr/>
      </xdr:nvCxnSpPr>
      <xdr:spPr>
        <a:xfrm flipV="1">
          <a:off x="21323300" y="14746987"/>
          <a:ext cx="8382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48404</xdr:rowOff>
    </xdr:from>
    <xdr:ext cx="469744" cy="259045"/>
    <xdr:sp macro="" textlink="">
      <xdr:nvSpPr>
        <xdr:cNvPr id="578" name="n_1mainValue【消防施設】&#10;一人当たり面積"/>
        <xdr:cNvSpPr txBox="1"/>
      </xdr:nvSpPr>
      <xdr:spPr>
        <a:xfrm>
          <a:off x="21075727" y="1479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9" name="正方形/長方形 57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0" name="正方形/長方形 57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1" name="正方形/長方形 58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2" name="正方形/長方形 58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3" name="正方形/長方形 58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4" name="正方形/長方形 58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5" name="正方形/長方形 58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6" name="正方形/長方形 58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7" name="テキスト ボックス 58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8" name="直線コネクタ 58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89" name="直線コネクタ 58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0" name="テキスト ボックス 58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1" name="直線コネクタ 59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2" name="テキスト ボックス 59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3" name="直線コネクタ 59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4" name="テキスト ボックス 59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5" name="直線コネクタ 59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6" name="テキスト ボックス 59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7" name="直線コネクタ 59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8" name="テキスト ボックス 59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9" name="直線コネクタ 59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0" name="テキスト ボックス 59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1" name="直線コネクタ 60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2" name="テキスト ボックス 60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604" name="直線コネクタ 603"/>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605" name="【庁舎】&#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606" name="直線コネクタ 605"/>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07"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08" name="直線コネクタ 60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33219</xdr:rowOff>
    </xdr:from>
    <xdr:ext cx="405111" cy="259045"/>
    <xdr:sp macro="" textlink="">
      <xdr:nvSpPr>
        <xdr:cNvPr id="609" name="【庁舎】&#10;有形固定資産減価償却率平均値テキスト"/>
        <xdr:cNvSpPr txBox="1"/>
      </xdr:nvSpPr>
      <xdr:spPr>
        <a:xfrm>
          <a:off x="16357600" y="17692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610" name="フローチャート: 判断 609"/>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611" name="フローチャート: 判断 610"/>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101798</xdr:rowOff>
    </xdr:from>
    <xdr:ext cx="405111" cy="259045"/>
    <xdr:sp macro="" textlink="">
      <xdr:nvSpPr>
        <xdr:cNvPr id="612" name="n_1aveValue【庁舎】&#10;有形固定資産減価償却率"/>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613" name="フローチャート: 判断 612"/>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168020</xdr:rowOff>
    </xdr:from>
    <xdr:ext cx="405111" cy="259045"/>
    <xdr:sp macro="" textlink="">
      <xdr:nvSpPr>
        <xdr:cNvPr id="614" name="n_2aveValue【庁舎】&#10;有形固定資産減価償却率"/>
        <xdr:cNvSpPr txBox="1"/>
      </xdr:nvSpPr>
      <xdr:spPr>
        <a:xfrm>
          <a:off x="14389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15" name="テキスト ボックス 6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6" name="テキスト ボックス 6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7" name="テキスト ボックス 6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8" name="テキスト ボックス 6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9" name="テキスト ボックス 6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133169</xdr:rowOff>
    </xdr:from>
    <xdr:to>
      <xdr:col>85</xdr:col>
      <xdr:colOff>177800</xdr:colOff>
      <xdr:row>100</xdr:row>
      <xdr:rowOff>63319</xdr:rowOff>
    </xdr:to>
    <xdr:sp macro="" textlink="">
      <xdr:nvSpPr>
        <xdr:cNvPr id="620" name="楕円 619"/>
        <xdr:cNvSpPr/>
      </xdr:nvSpPr>
      <xdr:spPr>
        <a:xfrm>
          <a:off x="16268700" y="1710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48096</xdr:rowOff>
    </xdr:from>
    <xdr:ext cx="405111" cy="259045"/>
    <xdr:sp macro="" textlink="">
      <xdr:nvSpPr>
        <xdr:cNvPr id="621" name="【庁舎】&#10;有形固定資産減価償却率該当値テキスト"/>
        <xdr:cNvSpPr txBox="1"/>
      </xdr:nvSpPr>
      <xdr:spPr>
        <a:xfrm>
          <a:off x="16357600" y="17021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165826</xdr:rowOff>
    </xdr:from>
    <xdr:to>
      <xdr:col>81</xdr:col>
      <xdr:colOff>101600</xdr:colOff>
      <xdr:row>100</xdr:row>
      <xdr:rowOff>95976</xdr:rowOff>
    </xdr:to>
    <xdr:sp macro="" textlink="">
      <xdr:nvSpPr>
        <xdr:cNvPr id="622" name="楕円 621"/>
        <xdr:cNvSpPr/>
      </xdr:nvSpPr>
      <xdr:spPr>
        <a:xfrm>
          <a:off x="15430500" y="1713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12519</xdr:rowOff>
    </xdr:from>
    <xdr:to>
      <xdr:col>85</xdr:col>
      <xdr:colOff>127000</xdr:colOff>
      <xdr:row>100</xdr:row>
      <xdr:rowOff>45176</xdr:rowOff>
    </xdr:to>
    <xdr:cxnSp macro="">
      <xdr:nvCxnSpPr>
        <xdr:cNvPr id="623" name="直線コネクタ 622"/>
        <xdr:cNvCxnSpPr/>
      </xdr:nvCxnSpPr>
      <xdr:spPr>
        <a:xfrm flipV="1">
          <a:off x="15481300" y="1715751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98</xdr:row>
      <xdr:rowOff>112503</xdr:rowOff>
    </xdr:from>
    <xdr:ext cx="405111" cy="259045"/>
    <xdr:sp macro="" textlink="">
      <xdr:nvSpPr>
        <xdr:cNvPr id="624" name="n_1mainValue【庁舎】&#10;有形固定資産減価償却率"/>
        <xdr:cNvSpPr txBox="1"/>
      </xdr:nvSpPr>
      <xdr:spPr>
        <a:xfrm>
          <a:off x="15266044" y="16914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5" name="正方形/長方形 6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6" name="正方形/長方形 6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7" name="正方形/長方形 6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8" name="正方形/長方形 6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9" name="正方形/長方形 6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0" name="正方形/長方形 6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1" name="正方形/長方形 6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2" name="正方形/長方形 63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3" name="テキスト ボックス 6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4" name="直線コネクタ 6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35" name="直線コネクタ 63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36" name="テキスト ボックス 63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37" name="直線コネクタ 63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38" name="テキスト ボックス 63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39" name="直線コネクタ 63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40" name="テキスト ボックス 63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41" name="直線コネクタ 64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42" name="テキスト ボックス 64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3" name="直線コネクタ 64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4" name="テキスト ボックス 64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646" name="直線コネクタ 645"/>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647" name="【庁舎】&#10;一人当たり面積最小値テキスト"/>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648" name="直線コネクタ 647"/>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649" name="【庁舎】&#10;一人当たり面積最大値テキスト"/>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650" name="直線コネクタ 649"/>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11473</xdr:rowOff>
    </xdr:from>
    <xdr:ext cx="469744" cy="259045"/>
    <xdr:sp macro="" textlink="">
      <xdr:nvSpPr>
        <xdr:cNvPr id="651" name="【庁舎】&#10;一人当たり面積平均値テキスト"/>
        <xdr:cNvSpPr txBox="1"/>
      </xdr:nvSpPr>
      <xdr:spPr>
        <a:xfrm>
          <a:off x="22199600" y="18185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652" name="フローチャート: 判断 651"/>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653" name="フローチャート: 判断 652"/>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112665</xdr:rowOff>
    </xdr:from>
    <xdr:ext cx="469744" cy="259045"/>
    <xdr:sp macro="" textlink="">
      <xdr:nvSpPr>
        <xdr:cNvPr id="654" name="n_1aveValue【庁舎】&#10;一人当たり面積"/>
        <xdr:cNvSpPr txBox="1"/>
      </xdr:nvSpPr>
      <xdr:spPr>
        <a:xfrm>
          <a:off x="21075727" y="1811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655" name="フローチャート: 判断 654"/>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126382</xdr:rowOff>
    </xdr:from>
    <xdr:ext cx="469744" cy="259045"/>
    <xdr:sp macro="" textlink="">
      <xdr:nvSpPr>
        <xdr:cNvPr id="656" name="n_2aveValue【庁舎】&#10;一人当たり面積"/>
        <xdr:cNvSpPr txBox="1"/>
      </xdr:nvSpPr>
      <xdr:spPr>
        <a:xfrm>
          <a:off x="20199427" y="181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57" name="テキスト ボックス 65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8" name="テキスト ボックス 65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9" name="テキスト ボックス 65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0" name="テキスト ボックス 65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1" name="テキスト ボックス 66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72262</xdr:rowOff>
    </xdr:from>
    <xdr:to>
      <xdr:col>116</xdr:col>
      <xdr:colOff>114300</xdr:colOff>
      <xdr:row>108</xdr:row>
      <xdr:rowOff>2412</xdr:rowOff>
    </xdr:to>
    <xdr:sp macro="" textlink="">
      <xdr:nvSpPr>
        <xdr:cNvPr id="662" name="楕円 661"/>
        <xdr:cNvSpPr/>
      </xdr:nvSpPr>
      <xdr:spPr>
        <a:xfrm>
          <a:off x="22110700" y="1841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158639</xdr:rowOff>
    </xdr:from>
    <xdr:ext cx="469744" cy="259045"/>
    <xdr:sp macro="" textlink="">
      <xdr:nvSpPr>
        <xdr:cNvPr id="663" name="【庁舎】&#10;一人当たり面積該当値テキスト"/>
        <xdr:cNvSpPr txBox="1"/>
      </xdr:nvSpPr>
      <xdr:spPr>
        <a:xfrm>
          <a:off x="22199600" y="18332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76836</xdr:rowOff>
    </xdr:from>
    <xdr:to>
      <xdr:col>112</xdr:col>
      <xdr:colOff>38100</xdr:colOff>
      <xdr:row>108</xdr:row>
      <xdr:rowOff>6986</xdr:rowOff>
    </xdr:to>
    <xdr:sp macro="" textlink="">
      <xdr:nvSpPr>
        <xdr:cNvPr id="664" name="楕円 663"/>
        <xdr:cNvSpPr/>
      </xdr:nvSpPr>
      <xdr:spPr>
        <a:xfrm>
          <a:off x="21272500" y="1842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123062</xdr:rowOff>
    </xdr:from>
    <xdr:to>
      <xdr:col>116</xdr:col>
      <xdr:colOff>63500</xdr:colOff>
      <xdr:row>107</xdr:row>
      <xdr:rowOff>127636</xdr:rowOff>
    </xdr:to>
    <xdr:cxnSp macro="">
      <xdr:nvCxnSpPr>
        <xdr:cNvPr id="665" name="直線コネクタ 664"/>
        <xdr:cNvCxnSpPr/>
      </xdr:nvCxnSpPr>
      <xdr:spPr>
        <a:xfrm flipV="1">
          <a:off x="21323300" y="18468212"/>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169563</xdr:rowOff>
    </xdr:from>
    <xdr:ext cx="469744" cy="259045"/>
    <xdr:sp macro="" textlink="">
      <xdr:nvSpPr>
        <xdr:cNvPr id="666" name="n_1mainValue【庁舎】&#10;一人当たり面積"/>
        <xdr:cNvSpPr txBox="1"/>
      </xdr:nvSpPr>
      <xdr:spPr>
        <a:xfrm>
          <a:off x="21075727" y="1851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7" name="正方形/長方形 66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8" name="正方形/長方形 66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9" name="テキスト ボックス 66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庁舎など、類似団体と比較しても有形固定資産減価償却率が高い施設が多く、耐用年数を超えていたり、耐用年数が迫っている施設が多いことから、今後は施設のあり方や改修等の検討が必要である。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北海道増毛町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4,435
4,366
369.71
5,161,383
5,055,724
96,101
2,951,213
4,492,315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人口の減少や全国平均を上回る高齢化率（</a:t>
          </a:r>
          <a:r>
            <a:rPr kumimoji="1" lang="en-US" altLang="ja-JP" sz="1300">
              <a:latin typeface="ＭＳ Ｐゴシック" panose="020B0600070205080204" pitchFamily="50" charset="-128"/>
              <a:ea typeface="ＭＳ Ｐゴシック" panose="020B0600070205080204" pitchFamily="50" charset="-128"/>
            </a:rPr>
            <a:t>H30.1.1</a:t>
          </a:r>
          <a:r>
            <a:rPr kumimoji="1" lang="ja-JP" altLang="en-US" sz="1300">
              <a:latin typeface="ＭＳ Ｐゴシック" panose="020B0600070205080204" pitchFamily="50" charset="-128"/>
              <a:ea typeface="ＭＳ Ｐゴシック" panose="020B0600070205080204" pitchFamily="50" charset="-128"/>
            </a:rPr>
            <a:t>現在</a:t>
          </a:r>
          <a:r>
            <a:rPr kumimoji="1" lang="en-US" altLang="ja-JP" sz="1300">
              <a:latin typeface="ＭＳ Ｐゴシック" panose="020B0600070205080204" pitchFamily="50" charset="-128"/>
              <a:ea typeface="ＭＳ Ｐゴシック" panose="020B0600070205080204" pitchFamily="50" charset="-128"/>
            </a:rPr>
            <a:t>44.8%</a:t>
          </a:r>
          <a:r>
            <a:rPr kumimoji="1" lang="ja-JP" altLang="en-US" sz="1300">
              <a:latin typeface="ＭＳ Ｐゴシック" panose="020B0600070205080204" pitchFamily="50" charset="-128"/>
              <a:ea typeface="ＭＳ Ｐゴシック" panose="020B0600070205080204" pitchFamily="50" charset="-128"/>
            </a:rPr>
            <a:t>）に加え、基幹産業が第一次産業である当町には大規模事業所がないことから、財政基盤が弱く、類似団体平均を下回っている。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今後の改善に向け、引き続き町税等の徴収率向上対策や未利用地売却の歳入確保に努めるとともに、歳出全般にわたって見直し、特に投資的事業の計画的実施により財政の健全化を図る。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132927</xdr:rowOff>
    </xdr:from>
    <xdr:to>
      <xdr:col>23</xdr:col>
      <xdr:colOff>133350</xdr:colOff>
      <xdr:row>44</xdr:row>
      <xdr:rowOff>132927</xdr:rowOff>
    </xdr:to>
    <xdr:cxnSp macro="">
      <xdr:nvCxnSpPr>
        <xdr:cNvPr id="68" name="直線コネクタ 67"/>
        <xdr:cNvCxnSpPr/>
      </xdr:nvCxnSpPr>
      <xdr:spPr>
        <a:xfrm>
          <a:off x="4114800" y="767672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132927</xdr:rowOff>
    </xdr:from>
    <xdr:to>
      <xdr:col>19</xdr:col>
      <xdr:colOff>133350</xdr:colOff>
      <xdr:row>44</xdr:row>
      <xdr:rowOff>140970</xdr:rowOff>
    </xdr:to>
    <xdr:cxnSp macro="">
      <xdr:nvCxnSpPr>
        <xdr:cNvPr id="71" name="直線コネクタ 70"/>
        <xdr:cNvCxnSpPr/>
      </xdr:nvCxnSpPr>
      <xdr:spPr>
        <a:xfrm flipV="1">
          <a:off x="3225800" y="76767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140970</xdr:rowOff>
    </xdr:from>
    <xdr:to>
      <xdr:col>15</xdr:col>
      <xdr:colOff>82550</xdr:colOff>
      <xdr:row>44</xdr:row>
      <xdr:rowOff>140970</xdr:rowOff>
    </xdr:to>
    <xdr:cxnSp macro="">
      <xdr:nvCxnSpPr>
        <xdr:cNvPr id="74" name="直線コネクタ 73"/>
        <xdr:cNvCxnSpPr/>
      </xdr:nvCxnSpPr>
      <xdr:spPr>
        <a:xfrm>
          <a:off x="2336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169773</xdr:rowOff>
    </xdr:from>
    <xdr:ext cx="762000" cy="259045"/>
    <xdr:sp macro="" textlink="">
      <xdr:nvSpPr>
        <xdr:cNvPr id="76" name="テキスト ボックス 75"/>
        <xdr:cNvSpPr txBox="1"/>
      </xdr:nvSpPr>
      <xdr:spPr>
        <a:xfrm>
          <a:off x="2844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140970</xdr:rowOff>
    </xdr:from>
    <xdr:to>
      <xdr:col>11</xdr:col>
      <xdr:colOff>31750</xdr:colOff>
      <xdr:row>44</xdr:row>
      <xdr:rowOff>140970</xdr:rowOff>
    </xdr:to>
    <xdr:cxnSp macro="">
      <xdr:nvCxnSpPr>
        <xdr:cNvPr id="77" name="直線コネクタ 76"/>
        <xdr:cNvCxnSpPr/>
      </xdr:nvCxnSpPr>
      <xdr:spPr>
        <a:xfrm>
          <a:off x="1447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9737</xdr:rowOff>
    </xdr:from>
    <xdr:to>
      <xdr:col>11</xdr:col>
      <xdr:colOff>82550</xdr:colOff>
      <xdr:row>44</xdr:row>
      <xdr:rowOff>111337</xdr:rowOff>
    </xdr:to>
    <xdr:sp macro="" textlink="">
      <xdr:nvSpPr>
        <xdr:cNvPr id="78" name="フローチャート: 判断 77"/>
        <xdr:cNvSpPr/>
      </xdr:nvSpPr>
      <xdr:spPr>
        <a:xfrm>
          <a:off x="2286000" y="755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121514</xdr:rowOff>
    </xdr:from>
    <xdr:ext cx="762000" cy="259045"/>
    <xdr:sp macro="" textlink="">
      <xdr:nvSpPr>
        <xdr:cNvPr id="79" name="テキスト ボックス 78"/>
        <xdr:cNvSpPr txBox="1"/>
      </xdr:nvSpPr>
      <xdr:spPr>
        <a:xfrm>
          <a:off x="1955800" y="7322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1694</xdr:rowOff>
    </xdr:from>
    <xdr:to>
      <xdr:col>7</xdr:col>
      <xdr:colOff>31750</xdr:colOff>
      <xdr:row>44</xdr:row>
      <xdr:rowOff>103294</xdr:rowOff>
    </xdr:to>
    <xdr:sp macro="" textlink="">
      <xdr:nvSpPr>
        <xdr:cNvPr id="80" name="フローチャート: 判断 79"/>
        <xdr:cNvSpPr/>
      </xdr:nvSpPr>
      <xdr:spPr>
        <a:xfrm>
          <a:off x="1397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113471</xdr:rowOff>
    </xdr:from>
    <xdr:ext cx="762000" cy="259045"/>
    <xdr:sp macro="" textlink="">
      <xdr:nvSpPr>
        <xdr:cNvPr id="81" name="テキスト ボックス 80"/>
        <xdr:cNvSpPr txBox="1"/>
      </xdr:nvSpPr>
      <xdr:spPr>
        <a:xfrm>
          <a:off x="1066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82127</xdr:rowOff>
    </xdr:from>
    <xdr:to>
      <xdr:col>23</xdr:col>
      <xdr:colOff>184150</xdr:colOff>
      <xdr:row>45</xdr:row>
      <xdr:rowOff>12277</xdr:rowOff>
    </xdr:to>
    <xdr:sp macro="" textlink="">
      <xdr:nvSpPr>
        <xdr:cNvPr id="87" name="楕円 86"/>
        <xdr:cNvSpPr/>
      </xdr:nvSpPr>
      <xdr:spPr>
        <a:xfrm>
          <a:off x="49022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9331</xdr:rowOff>
    </xdr:from>
    <xdr:ext cx="762000" cy="259045"/>
    <xdr:sp macro="" textlink="">
      <xdr:nvSpPr>
        <xdr:cNvPr id="88" name="財政力該当値テキスト"/>
        <xdr:cNvSpPr txBox="1"/>
      </xdr:nvSpPr>
      <xdr:spPr>
        <a:xfrm>
          <a:off x="5041900" y="755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82127</xdr:rowOff>
    </xdr:from>
    <xdr:to>
      <xdr:col>19</xdr:col>
      <xdr:colOff>184150</xdr:colOff>
      <xdr:row>45</xdr:row>
      <xdr:rowOff>12277</xdr:rowOff>
    </xdr:to>
    <xdr:sp macro="" textlink="">
      <xdr:nvSpPr>
        <xdr:cNvPr id="89" name="楕円 88"/>
        <xdr:cNvSpPr/>
      </xdr:nvSpPr>
      <xdr:spPr>
        <a:xfrm>
          <a:off x="4064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168504</xdr:rowOff>
    </xdr:from>
    <xdr:ext cx="736600" cy="259045"/>
    <xdr:sp macro="" textlink="">
      <xdr:nvSpPr>
        <xdr:cNvPr id="90" name="テキスト ボックス 89"/>
        <xdr:cNvSpPr txBox="1"/>
      </xdr:nvSpPr>
      <xdr:spPr>
        <a:xfrm>
          <a:off x="3733800" y="7712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90170</xdr:rowOff>
    </xdr:from>
    <xdr:to>
      <xdr:col>15</xdr:col>
      <xdr:colOff>133350</xdr:colOff>
      <xdr:row>45</xdr:row>
      <xdr:rowOff>20320</xdr:rowOff>
    </xdr:to>
    <xdr:sp macro="" textlink="">
      <xdr:nvSpPr>
        <xdr:cNvPr id="91" name="楕円 90"/>
        <xdr:cNvSpPr/>
      </xdr:nvSpPr>
      <xdr:spPr>
        <a:xfrm>
          <a:off x="3175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5097</xdr:rowOff>
    </xdr:from>
    <xdr:ext cx="762000" cy="259045"/>
    <xdr:sp macro="" textlink="">
      <xdr:nvSpPr>
        <xdr:cNvPr id="92" name="テキスト ボックス 91"/>
        <xdr:cNvSpPr txBox="1"/>
      </xdr:nvSpPr>
      <xdr:spPr>
        <a:xfrm>
          <a:off x="2844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90170</xdr:rowOff>
    </xdr:from>
    <xdr:to>
      <xdr:col>11</xdr:col>
      <xdr:colOff>82550</xdr:colOff>
      <xdr:row>45</xdr:row>
      <xdr:rowOff>20320</xdr:rowOff>
    </xdr:to>
    <xdr:sp macro="" textlink="">
      <xdr:nvSpPr>
        <xdr:cNvPr id="93" name="楕円 92"/>
        <xdr:cNvSpPr/>
      </xdr:nvSpPr>
      <xdr:spPr>
        <a:xfrm>
          <a:off x="2286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5097</xdr:rowOff>
    </xdr:from>
    <xdr:ext cx="762000" cy="259045"/>
    <xdr:sp macro="" textlink="">
      <xdr:nvSpPr>
        <xdr:cNvPr id="94" name="テキスト ボックス 93"/>
        <xdr:cNvSpPr txBox="1"/>
      </xdr:nvSpPr>
      <xdr:spPr>
        <a:xfrm>
          <a:off x="1955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90170</xdr:rowOff>
    </xdr:from>
    <xdr:to>
      <xdr:col>7</xdr:col>
      <xdr:colOff>31750</xdr:colOff>
      <xdr:row>45</xdr:row>
      <xdr:rowOff>20320</xdr:rowOff>
    </xdr:to>
    <xdr:sp macro="" textlink="">
      <xdr:nvSpPr>
        <xdr:cNvPr id="95" name="楕円 94"/>
        <xdr:cNvSpPr/>
      </xdr:nvSpPr>
      <xdr:spPr>
        <a:xfrm>
          <a:off x="1397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5097</xdr:rowOff>
    </xdr:from>
    <xdr:ext cx="762000" cy="259045"/>
    <xdr:sp macro="" textlink="">
      <xdr:nvSpPr>
        <xdr:cNvPr id="96" name="テキスト ボックス 95"/>
        <xdr:cNvSpPr txBox="1"/>
      </xdr:nvSpPr>
      <xdr:spPr>
        <a:xfrm>
          <a:off x="1066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a:t>
          </a:r>
          <a:r>
            <a:rPr kumimoji="1" lang="en-US" altLang="ja-JP" sz="1300">
              <a:latin typeface="ＭＳ Ｐゴシック" panose="020B0600070205080204" pitchFamily="50" charset="-128"/>
              <a:ea typeface="ＭＳ Ｐゴシック" panose="020B0600070205080204" pitchFamily="50" charset="-128"/>
            </a:rPr>
            <a:t>30.9%</a:t>
          </a:r>
          <a:r>
            <a:rPr kumimoji="1" lang="ja-JP" altLang="en-US" sz="1300">
              <a:latin typeface="ＭＳ Ｐゴシック" panose="020B0600070205080204" pitchFamily="50" charset="-128"/>
              <a:ea typeface="ＭＳ Ｐゴシック" panose="020B0600070205080204" pitchFamily="50" charset="-128"/>
            </a:rPr>
            <a:t>）や公債費（</a:t>
          </a:r>
          <a:r>
            <a:rPr kumimoji="1" lang="en-US" altLang="ja-JP" sz="1300">
              <a:latin typeface="ＭＳ Ｐゴシック" panose="020B0600070205080204" pitchFamily="50" charset="-128"/>
              <a:ea typeface="ＭＳ Ｐゴシック" panose="020B0600070205080204" pitchFamily="50" charset="-128"/>
            </a:rPr>
            <a:t>22.5%</a:t>
          </a:r>
          <a:r>
            <a:rPr kumimoji="1" lang="ja-JP" altLang="en-US" sz="1300">
              <a:latin typeface="ＭＳ Ｐゴシック" panose="020B0600070205080204" pitchFamily="50" charset="-128"/>
              <a:ea typeface="ＭＳ Ｐゴシック" panose="020B0600070205080204" pitchFamily="50" charset="-128"/>
            </a:rPr>
            <a:t>）が高いため、類似団体平均を上回っていることから、今後も改善に向け、新規発行の地方債については、財政状況を勘案した計画的で有利な発行に努める。また、定員管理の適正化や各種手当て見直し等による人件費の抑制を図り、行財政改革の取り組みを継続することで義務的経費の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115207</xdr:rowOff>
    </xdr:from>
    <xdr:to>
      <xdr:col>23</xdr:col>
      <xdr:colOff>133350</xdr:colOff>
      <xdr:row>65</xdr:row>
      <xdr:rowOff>95431</xdr:rowOff>
    </xdr:to>
    <xdr:cxnSp macro="">
      <xdr:nvCxnSpPr>
        <xdr:cNvPr id="133" name="直線コネクタ 132"/>
        <xdr:cNvCxnSpPr/>
      </xdr:nvCxnSpPr>
      <xdr:spPr>
        <a:xfrm>
          <a:off x="4114800" y="11088007"/>
          <a:ext cx="8382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74040</xdr:rowOff>
    </xdr:from>
    <xdr:ext cx="762000" cy="259045"/>
    <xdr:sp macro="" textlink="">
      <xdr:nvSpPr>
        <xdr:cNvPr id="134" name="財政構造の弾力性平均値テキスト"/>
        <xdr:cNvSpPr txBox="1"/>
      </xdr:nvSpPr>
      <xdr:spPr>
        <a:xfrm>
          <a:off x="5041900" y="10875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77288</xdr:rowOff>
    </xdr:from>
    <xdr:to>
      <xdr:col>19</xdr:col>
      <xdr:colOff>133350</xdr:colOff>
      <xdr:row>64</xdr:row>
      <xdr:rowOff>115207</xdr:rowOff>
    </xdr:to>
    <xdr:cxnSp macro="">
      <xdr:nvCxnSpPr>
        <xdr:cNvPr id="136" name="直線コネクタ 135"/>
        <xdr:cNvCxnSpPr/>
      </xdr:nvCxnSpPr>
      <xdr:spPr>
        <a:xfrm>
          <a:off x="3225800" y="11050088"/>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96900</xdr:rowOff>
    </xdr:from>
    <xdr:ext cx="736600" cy="259045"/>
    <xdr:sp macro="" textlink="">
      <xdr:nvSpPr>
        <xdr:cNvPr id="138" name="テキスト ボックス 137"/>
        <xdr:cNvSpPr txBox="1"/>
      </xdr:nvSpPr>
      <xdr:spPr>
        <a:xfrm>
          <a:off x="3733800" y="10726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77288</xdr:rowOff>
    </xdr:from>
    <xdr:to>
      <xdr:col>15</xdr:col>
      <xdr:colOff>82550</xdr:colOff>
      <xdr:row>65</xdr:row>
      <xdr:rowOff>71301</xdr:rowOff>
    </xdr:to>
    <xdr:cxnSp macro="">
      <xdr:nvCxnSpPr>
        <xdr:cNvPr id="139" name="直線コネクタ 138"/>
        <xdr:cNvCxnSpPr/>
      </xdr:nvCxnSpPr>
      <xdr:spPr>
        <a:xfrm flipV="1">
          <a:off x="2336800" y="11050088"/>
          <a:ext cx="889000" cy="1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34851</xdr:rowOff>
    </xdr:from>
    <xdr:ext cx="762000" cy="259045"/>
    <xdr:sp macro="" textlink="">
      <xdr:nvSpPr>
        <xdr:cNvPr id="141" name="テキスト ボックス 140"/>
        <xdr:cNvSpPr txBox="1"/>
      </xdr:nvSpPr>
      <xdr:spPr>
        <a:xfrm>
          <a:off x="2844800" y="1066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125549</xdr:rowOff>
    </xdr:from>
    <xdr:to>
      <xdr:col>11</xdr:col>
      <xdr:colOff>31750</xdr:colOff>
      <xdr:row>65</xdr:row>
      <xdr:rowOff>71301</xdr:rowOff>
    </xdr:to>
    <xdr:cxnSp macro="">
      <xdr:nvCxnSpPr>
        <xdr:cNvPr id="142" name="直線コネクタ 141"/>
        <xdr:cNvCxnSpPr/>
      </xdr:nvCxnSpPr>
      <xdr:spPr>
        <a:xfrm>
          <a:off x="1447800" y="11098349"/>
          <a:ext cx="889000" cy="11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67854</xdr:rowOff>
    </xdr:from>
    <xdr:to>
      <xdr:col>11</xdr:col>
      <xdr:colOff>82550</xdr:colOff>
      <xdr:row>64</xdr:row>
      <xdr:rowOff>169454</xdr:rowOff>
    </xdr:to>
    <xdr:sp macro="" textlink="">
      <xdr:nvSpPr>
        <xdr:cNvPr id="143" name="フローチャート: 判断 142"/>
        <xdr:cNvSpPr/>
      </xdr:nvSpPr>
      <xdr:spPr>
        <a:xfrm>
          <a:off x="2286000" y="1104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8181</xdr:rowOff>
    </xdr:from>
    <xdr:ext cx="762000" cy="259045"/>
    <xdr:sp macro="" textlink="">
      <xdr:nvSpPr>
        <xdr:cNvPr id="144" name="テキスト ボックス 143"/>
        <xdr:cNvSpPr txBox="1"/>
      </xdr:nvSpPr>
      <xdr:spPr>
        <a:xfrm>
          <a:off x="1955800" y="1080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149678</xdr:rowOff>
    </xdr:from>
    <xdr:to>
      <xdr:col>7</xdr:col>
      <xdr:colOff>31750</xdr:colOff>
      <xdr:row>64</xdr:row>
      <xdr:rowOff>79828</xdr:rowOff>
    </xdr:to>
    <xdr:sp macro="" textlink="">
      <xdr:nvSpPr>
        <xdr:cNvPr id="145" name="フローチャート: 判断 144"/>
        <xdr:cNvSpPr/>
      </xdr:nvSpPr>
      <xdr:spPr>
        <a:xfrm>
          <a:off x="1397000" y="109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90005</xdr:rowOff>
    </xdr:from>
    <xdr:ext cx="762000" cy="259045"/>
    <xdr:sp macro="" textlink="">
      <xdr:nvSpPr>
        <xdr:cNvPr id="146" name="テキスト ボックス 145"/>
        <xdr:cNvSpPr txBox="1"/>
      </xdr:nvSpPr>
      <xdr:spPr>
        <a:xfrm>
          <a:off x="1066800" y="1071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44631</xdr:rowOff>
    </xdr:from>
    <xdr:to>
      <xdr:col>23</xdr:col>
      <xdr:colOff>184150</xdr:colOff>
      <xdr:row>65</xdr:row>
      <xdr:rowOff>146231</xdr:rowOff>
    </xdr:to>
    <xdr:sp macro="" textlink="">
      <xdr:nvSpPr>
        <xdr:cNvPr id="152" name="楕円 151"/>
        <xdr:cNvSpPr/>
      </xdr:nvSpPr>
      <xdr:spPr>
        <a:xfrm>
          <a:off x="4902200" y="1118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16708</xdr:rowOff>
    </xdr:from>
    <xdr:ext cx="762000" cy="259045"/>
    <xdr:sp macro="" textlink="">
      <xdr:nvSpPr>
        <xdr:cNvPr id="153" name="財政構造の弾力性該当値テキスト"/>
        <xdr:cNvSpPr txBox="1"/>
      </xdr:nvSpPr>
      <xdr:spPr>
        <a:xfrm>
          <a:off x="5041900" y="1116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64407</xdr:rowOff>
    </xdr:from>
    <xdr:to>
      <xdr:col>19</xdr:col>
      <xdr:colOff>184150</xdr:colOff>
      <xdr:row>64</xdr:row>
      <xdr:rowOff>166007</xdr:rowOff>
    </xdr:to>
    <xdr:sp macro="" textlink="">
      <xdr:nvSpPr>
        <xdr:cNvPr id="154" name="楕円 153"/>
        <xdr:cNvSpPr/>
      </xdr:nvSpPr>
      <xdr:spPr>
        <a:xfrm>
          <a:off x="4064000" y="1103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150784</xdr:rowOff>
    </xdr:from>
    <xdr:ext cx="736600" cy="259045"/>
    <xdr:sp macro="" textlink="">
      <xdr:nvSpPr>
        <xdr:cNvPr id="155" name="テキスト ボックス 154"/>
        <xdr:cNvSpPr txBox="1"/>
      </xdr:nvSpPr>
      <xdr:spPr>
        <a:xfrm>
          <a:off x="3733800" y="1112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26488</xdr:rowOff>
    </xdr:from>
    <xdr:to>
      <xdr:col>15</xdr:col>
      <xdr:colOff>133350</xdr:colOff>
      <xdr:row>64</xdr:row>
      <xdr:rowOff>128088</xdr:rowOff>
    </xdr:to>
    <xdr:sp macro="" textlink="">
      <xdr:nvSpPr>
        <xdr:cNvPr id="156" name="楕円 155"/>
        <xdr:cNvSpPr/>
      </xdr:nvSpPr>
      <xdr:spPr>
        <a:xfrm>
          <a:off x="3175000" y="1099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112865</xdr:rowOff>
    </xdr:from>
    <xdr:ext cx="762000" cy="259045"/>
    <xdr:sp macro="" textlink="">
      <xdr:nvSpPr>
        <xdr:cNvPr id="157" name="テキスト ボックス 156"/>
        <xdr:cNvSpPr txBox="1"/>
      </xdr:nvSpPr>
      <xdr:spPr>
        <a:xfrm>
          <a:off x="2844800" y="1108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20501</xdr:rowOff>
    </xdr:from>
    <xdr:to>
      <xdr:col>11</xdr:col>
      <xdr:colOff>82550</xdr:colOff>
      <xdr:row>65</xdr:row>
      <xdr:rowOff>122101</xdr:rowOff>
    </xdr:to>
    <xdr:sp macro="" textlink="">
      <xdr:nvSpPr>
        <xdr:cNvPr id="158" name="楕円 157"/>
        <xdr:cNvSpPr/>
      </xdr:nvSpPr>
      <xdr:spPr>
        <a:xfrm>
          <a:off x="2286000" y="1116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106878</xdr:rowOff>
    </xdr:from>
    <xdr:ext cx="762000" cy="259045"/>
    <xdr:sp macro="" textlink="">
      <xdr:nvSpPr>
        <xdr:cNvPr id="159" name="テキスト ボックス 158"/>
        <xdr:cNvSpPr txBox="1"/>
      </xdr:nvSpPr>
      <xdr:spPr>
        <a:xfrm>
          <a:off x="1955800" y="11251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74749</xdr:rowOff>
    </xdr:from>
    <xdr:to>
      <xdr:col>7</xdr:col>
      <xdr:colOff>31750</xdr:colOff>
      <xdr:row>65</xdr:row>
      <xdr:rowOff>4899</xdr:rowOff>
    </xdr:to>
    <xdr:sp macro="" textlink="">
      <xdr:nvSpPr>
        <xdr:cNvPr id="160" name="楕円 159"/>
        <xdr:cNvSpPr/>
      </xdr:nvSpPr>
      <xdr:spPr>
        <a:xfrm>
          <a:off x="1397000" y="110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161126</xdr:rowOff>
    </xdr:from>
    <xdr:ext cx="762000" cy="259045"/>
    <xdr:sp macro="" textlink="">
      <xdr:nvSpPr>
        <xdr:cNvPr id="161" name="テキスト ボックス 160"/>
        <xdr:cNvSpPr txBox="1"/>
      </xdr:nvSpPr>
      <xdr:spPr>
        <a:xfrm>
          <a:off x="1066800" y="1113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[488,397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主な要因は、人件費であり、単独設置の消防本部、養護老人ホームや有床診療所を直営で行っているためである。今後も財政運営プランに基づき、適正な定員管理に努めるとともに運営のあり方を検討し、コスト低減を図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37793</xdr:rowOff>
    </xdr:from>
    <xdr:to>
      <xdr:col>23</xdr:col>
      <xdr:colOff>133350</xdr:colOff>
      <xdr:row>83</xdr:row>
      <xdr:rowOff>74056</xdr:rowOff>
    </xdr:to>
    <xdr:cxnSp macro="">
      <xdr:nvCxnSpPr>
        <xdr:cNvPr id="197" name="直線コネクタ 196"/>
        <xdr:cNvCxnSpPr/>
      </xdr:nvCxnSpPr>
      <xdr:spPr>
        <a:xfrm>
          <a:off x="4114800" y="14268143"/>
          <a:ext cx="838200" cy="3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124894</xdr:rowOff>
    </xdr:from>
    <xdr:ext cx="762000" cy="259045"/>
    <xdr:sp macro="" textlink="">
      <xdr:nvSpPr>
        <xdr:cNvPr id="198" name="人件費・物件費等の状況平均値テキスト"/>
        <xdr:cNvSpPr txBox="1"/>
      </xdr:nvSpPr>
      <xdr:spPr>
        <a:xfrm>
          <a:off x="5041900" y="14012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170900</xdr:rowOff>
    </xdr:from>
    <xdr:to>
      <xdr:col>19</xdr:col>
      <xdr:colOff>133350</xdr:colOff>
      <xdr:row>83</xdr:row>
      <xdr:rowOff>37793</xdr:rowOff>
    </xdr:to>
    <xdr:cxnSp macro="">
      <xdr:nvCxnSpPr>
        <xdr:cNvPr id="200" name="直線コネクタ 199"/>
        <xdr:cNvCxnSpPr/>
      </xdr:nvCxnSpPr>
      <xdr:spPr>
        <a:xfrm>
          <a:off x="3225800" y="14229800"/>
          <a:ext cx="889000" cy="3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41967</xdr:rowOff>
    </xdr:from>
    <xdr:ext cx="736600" cy="259045"/>
    <xdr:sp macro="" textlink="">
      <xdr:nvSpPr>
        <xdr:cNvPr id="202" name="テキスト ボックス 201"/>
        <xdr:cNvSpPr txBox="1"/>
      </xdr:nvSpPr>
      <xdr:spPr>
        <a:xfrm>
          <a:off x="3733800" y="13929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127392</xdr:rowOff>
    </xdr:from>
    <xdr:to>
      <xdr:col>15</xdr:col>
      <xdr:colOff>82550</xdr:colOff>
      <xdr:row>82</xdr:row>
      <xdr:rowOff>170900</xdr:rowOff>
    </xdr:to>
    <xdr:cxnSp macro="">
      <xdr:nvCxnSpPr>
        <xdr:cNvPr id="203" name="直線コネクタ 202"/>
        <xdr:cNvCxnSpPr/>
      </xdr:nvCxnSpPr>
      <xdr:spPr>
        <a:xfrm>
          <a:off x="2336800" y="14186292"/>
          <a:ext cx="889000" cy="4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18573</xdr:rowOff>
    </xdr:from>
    <xdr:ext cx="762000" cy="259045"/>
    <xdr:sp macro="" textlink="">
      <xdr:nvSpPr>
        <xdr:cNvPr id="205" name="テキスト ボックス 204"/>
        <xdr:cNvSpPr txBox="1"/>
      </xdr:nvSpPr>
      <xdr:spPr>
        <a:xfrm>
          <a:off x="2844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98409</xdr:rowOff>
    </xdr:from>
    <xdr:to>
      <xdr:col>11</xdr:col>
      <xdr:colOff>31750</xdr:colOff>
      <xdr:row>82</xdr:row>
      <xdr:rowOff>127392</xdr:rowOff>
    </xdr:to>
    <xdr:cxnSp macro="">
      <xdr:nvCxnSpPr>
        <xdr:cNvPr id="206" name="直線コネクタ 205"/>
        <xdr:cNvCxnSpPr/>
      </xdr:nvCxnSpPr>
      <xdr:spPr>
        <a:xfrm>
          <a:off x="1447800" y="14157309"/>
          <a:ext cx="889000" cy="28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108609</xdr:rowOff>
    </xdr:from>
    <xdr:to>
      <xdr:col>11</xdr:col>
      <xdr:colOff>82550</xdr:colOff>
      <xdr:row>82</xdr:row>
      <xdr:rowOff>38759</xdr:rowOff>
    </xdr:to>
    <xdr:sp macro="" textlink="">
      <xdr:nvSpPr>
        <xdr:cNvPr id="207" name="フローチャート: 判断 206"/>
        <xdr:cNvSpPr/>
      </xdr:nvSpPr>
      <xdr:spPr>
        <a:xfrm>
          <a:off x="2286000" y="139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48936</xdr:rowOff>
    </xdr:from>
    <xdr:ext cx="762000" cy="259045"/>
    <xdr:sp macro="" textlink="">
      <xdr:nvSpPr>
        <xdr:cNvPr id="208" name="テキスト ボックス 207"/>
        <xdr:cNvSpPr txBox="1"/>
      </xdr:nvSpPr>
      <xdr:spPr>
        <a:xfrm>
          <a:off x="1955800" y="13764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89863</xdr:rowOff>
    </xdr:from>
    <xdr:to>
      <xdr:col>7</xdr:col>
      <xdr:colOff>31750</xdr:colOff>
      <xdr:row>82</xdr:row>
      <xdr:rowOff>20013</xdr:rowOff>
    </xdr:to>
    <xdr:sp macro="" textlink="">
      <xdr:nvSpPr>
        <xdr:cNvPr id="209" name="フローチャート: 判断 208"/>
        <xdr:cNvSpPr/>
      </xdr:nvSpPr>
      <xdr:spPr>
        <a:xfrm>
          <a:off x="1397000" y="13977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30190</xdr:rowOff>
    </xdr:from>
    <xdr:ext cx="762000" cy="259045"/>
    <xdr:sp macro="" textlink="">
      <xdr:nvSpPr>
        <xdr:cNvPr id="210" name="テキスト ボックス 209"/>
        <xdr:cNvSpPr txBox="1"/>
      </xdr:nvSpPr>
      <xdr:spPr>
        <a:xfrm>
          <a:off x="1066800" y="13746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23256</xdr:rowOff>
    </xdr:from>
    <xdr:to>
      <xdr:col>23</xdr:col>
      <xdr:colOff>184150</xdr:colOff>
      <xdr:row>83</xdr:row>
      <xdr:rowOff>124856</xdr:rowOff>
    </xdr:to>
    <xdr:sp macro="" textlink="">
      <xdr:nvSpPr>
        <xdr:cNvPr id="216" name="楕円 215"/>
        <xdr:cNvSpPr/>
      </xdr:nvSpPr>
      <xdr:spPr>
        <a:xfrm>
          <a:off x="4902200" y="1425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166783</xdr:rowOff>
    </xdr:from>
    <xdr:ext cx="762000" cy="259045"/>
    <xdr:sp macro="" textlink="">
      <xdr:nvSpPr>
        <xdr:cNvPr id="217" name="人件費・物件費等の状況該当値テキスト"/>
        <xdr:cNvSpPr txBox="1"/>
      </xdr:nvSpPr>
      <xdr:spPr>
        <a:xfrm>
          <a:off x="5041900" y="1422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158443</xdr:rowOff>
    </xdr:from>
    <xdr:to>
      <xdr:col>19</xdr:col>
      <xdr:colOff>184150</xdr:colOff>
      <xdr:row>83</xdr:row>
      <xdr:rowOff>88593</xdr:rowOff>
    </xdr:to>
    <xdr:sp macro="" textlink="">
      <xdr:nvSpPr>
        <xdr:cNvPr id="218" name="楕円 217"/>
        <xdr:cNvSpPr/>
      </xdr:nvSpPr>
      <xdr:spPr>
        <a:xfrm>
          <a:off x="4064000" y="1421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73370</xdr:rowOff>
    </xdr:from>
    <xdr:ext cx="736600" cy="259045"/>
    <xdr:sp macro="" textlink="">
      <xdr:nvSpPr>
        <xdr:cNvPr id="219" name="テキスト ボックス 218"/>
        <xdr:cNvSpPr txBox="1"/>
      </xdr:nvSpPr>
      <xdr:spPr>
        <a:xfrm>
          <a:off x="3733800" y="14303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120100</xdr:rowOff>
    </xdr:from>
    <xdr:to>
      <xdr:col>15</xdr:col>
      <xdr:colOff>133350</xdr:colOff>
      <xdr:row>83</xdr:row>
      <xdr:rowOff>50250</xdr:rowOff>
    </xdr:to>
    <xdr:sp macro="" textlink="">
      <xdr:nvSpPr>
        <xdr:cNvPr id="220" name="楕円 219"/>
        <xdr:cNvSpPr/>
      </xdr:nvSpPr>
      <xdr:spPr>
        <a:xfrm>
          <a:off x="3175000" y="141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35027</xdr:rowOff>
    </xdr:from>
    <xdr:ext cx="762000" cy="259045"/>
    <xdr:sp macro="" textlink="">
      <xdr:nvSpPr>
        <xdr:cNvPr id="221" name="テキスト ボックス 220"/>
        <xdr:cNvSpPr txBox="1"/>
      </xdr:nvSpPr>
      <xdr:spPr>
        <a:xfrm>
          <a:off x="2844800" y="142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76592</xdr:rowOff>
    </xdr:from>
    <xdr:to>
      <xdr:col>11</xdr:col>
      <xdr:colOff>82550</xdr:colOff>
      <xdr:row>83</xdr:row>
      <xdr:rowOff>6742</xdr:rowOff>
    </xdr:to>
    <xdr:sp macro="" textlink="">
      <xdr:nvSpPr>
        <xdr:cNvPr id="222" name="楕円 221"/>
        <xdr:cNvSpPr/>
      </xdr:nvSpPr>
      <xdr:spPr>
        <a:xfrm>
          <a:off x="2286000" y="1413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162969</xdr:rowOff>
    </xdr:from>
    <xdr:ext cx="762000" cy="259045"/>
    <xdr:sp macro="" textlink="">
      <xdr:nvSpPr>
        <xdr:cNvPr id="223" name="テキスト ボックス 222"/>
        <xdr:cNvSpPr txBox="1"/>
      </xdr:nvSpPr>
      <xdr:spPr>
        <a:xfrm>
          <a:off x="1955800" y="1422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47609</xdr:rowOff>
    </xdr:from>
    <xdr:to>
      <xdr:col>7</xdr:col>
      <xdr:colOff>31750</xdr:colOff>
      <xdr:row>82</xdr:row>
      <xdr:rowOff>149209</xdr:rowOff>
    </xdr:to>
    <xdr:sp macro="" textlink="">
      <xdr:nvSpPr>
        <xdr:cNvPr id="224" name="楕円 223"/>
        <xdr:cNvSpPr/>
      </xdr:nvSpPr>
      <xdr:spPr>
        <a:xfrm>
          <a:off x="1397000" y="1410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133986</xdr:rowOff>
    </xdr:from>
    <xdr:ext cx="762000" cy="259045"/>
    <xdr:sp macro="" textlink="">
      <xdr:nvSpPr>
        <xdr:cNvPr id="225" name="テキスト ボックス 224"/>
        <xdr:cNvSpPr txBox="1"/>
      </xdr:nvSpPr>
      <xdr:spPr>
        <a:xfrm>
          <a:off x="1066800" y="1419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類似団体平均と比較し、やや下回る状況となっており、引き続き適正な定員管理、各種手当ての見直し等の給与の適正化に努める。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119698</xdr:rowOff>
    </xdr:from>
    <xdr:to>
      <xdr:col>81</xdr:col>
      <xdr:colOff>44450</xdr:colOff>
      <xdr:row>86</xdr:row>
      <xdr:rowOff>119698</xdr:rowOff>
    </xdr:to>
    <xdr:cxnSp macro="">
      <xdr:nvCxnSpPr>
        <xdr:cNvPr id="255" name="直線コネクタ 254"/>
        <xdr:cNvCxnSpPr/>
      </xdr:nvCxnSpPr>
      <xdr:spPr>
        <a:xfrm>
          <a:off x="16179800" y="148643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107332</xdr:rowOff>
    </xdr:from>
    <xdr:ext cx="762000" cy="259045"/>
    <xdr:sp macro="" textlink="">
      <xdr:nvSpPr>
        <xdr:cNvPr id="256" name="給与水準   （国との比較）平均値テキスト"/>
        <xdr:cNvSpPr txBox="1"/>
      </xdr:nvSpPr>
      <xdr:spPr>
        <a:xfrm>
          <a:off x="17106900" y="1485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83502</xdr:rowOff>
    </xdr:from>
    <xdr:to>
      <xdr:col>77</xdr:col>
      <xdr:colOff>44450</xdr:colOff>
      <xdr:row>86</xdr:row>
      <xdr:rowOff>119698</xdr:rowOff>
    </xdr:to>
    <xdr:cxnSp macro="">
      <xdr:nvCxnSpPr>
        <xdr:cNvPr id="258" name="直線コネクタ 257"/>
        <xdr:cNvCxnSpPr/>
      </xdr:nvCxnSpPr>
      <xdr:spPr>
        <a:xfrm>
          <a:off x="15290800" y="14828202"/>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38116</xdr:rowOff>
    </xdr:from>
    <xdr:ext cx="736600" cy="259045"/>
    <xdr:sp macro="" textlink="">
      <xdr:nvSpPr>
        <xdr:cNvPr id="260" name="テキスト ボックス 259"/>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83502</xdr:rowOff>
    </xdr:from>
    <xdr:to>
      <xdr:col>72</xdr:col>
      <xdr:colOff>203200</xdr:colOff>
      <xdr:row>86</xdr:row>
      <xdr:rowOff>131763</xdr:rowOff>
    </xdr:to>
    <xdr:cxnSp macro="">
      <xdr:nvCxnSpPr>
        <xdr:cNvPr id="261" name="直線コネクタ 260"/>
        <xdr:cNvCxnSpPr/>
      </xdr:nvCxnSpPr>
      <xdr:spPr>
        <a:xfrm flipV="1">
          <a:off x="14401800" y="14828202"/>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50182</xdr:rowOff>
    </xdr:from>
    <xdr:ext cx="762000" cy="259045"/>
    <xdr:sp macro="" textlink="">
      <xdr:nvSpPr>
        <xdr:cNvPr id="263" name="テキスト ボックス 262"/>
        <xdr:cNvSpPr txBox="1"/>
      </xdr:nvSpPr>
      <xdr:spPr>
        <a:xfrm>
          <a:off x="14909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95568</xdr:rowOff>
    </xdr:from>
    <xdr:to>
      <xdr:col>68</xdr:col>
      <xdr:colOff>152400</xdr:colOff>
      <xdr:row>86</xdr:row>
      <xdr:rowOff>131763</xdr:rowOff>
    </xdr:to>
    <xdr:cxnSp macro="">
      <xdr:nvCxnSpPr>
        <xdr:cNvPr id="264" name="直線コネクタ 263"/>
        <xdr:cNvCxnSpPr/>
      </xdr:nvCxnSpPr>
      <xdr:spPr>
        <a:xfrm>
          <a:off x="13512800" y="14840268"/>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159386</xdr:rowOff>
    </xdr:from>
    <xdr:to>
      <xdr:col>68</xdr:col>
      <xdr:colOff>203200</xdr:colOff>
      <xdr:row>87</xdr:row>
      <xdr:rowOff>89536</xdr:rowOff>
    </xdr:to>
    <xdr:sp macro="" textlink="">
      <xdr:nvSpPr>
        <xdr:cNvPr id="265" name="フローチャート: 判断 264"/>
        <xdr:cNvSpPr/>
      </xdr:nvSpPr>
      <xdr:spPr>
        <a:xfrm>
          <a:off x="14351000" y="14904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74313</xdr:rowOff>
    </xdr:from>
    <xdr:ext cx="762000" cy="259045"/>
    <xdr:sp macro="" textlink="">
      <xdr:nvSpPr>
        <xdr:cNvPr id="266" name="テキスト ボックス 265"/>
        <xdr:cNvSpPr txBox="1"/>
      </xdr:nvSpPr>
      <xdr:spPr>
        <a:xfrm>
          <a:off x="14020800" y="1499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153352</xdr:rowOff>
    </xdr:from>
    <xdr:to>
      <xdr:col>64</xdr:col>
      <xdr:colOff>152400</xdr:colOff>
      <xdr:row>87</xdr:row>
      <xdr:rowOff>83502</xdr:rowOff>
    </xdr:to>
    <xdr:sp macro="" textlink="">
      <xdr:nvSpPr>
        <xdr:cNvPr id="267" name="フローチャート: 判断 266"/>
        <xdr:cNvSpPr/>
      </xdr:nvSpPr>
      <xdr:spPr>
        <a:xfrm>
          <a:off x="134620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68279</xdr:rowOff>
    </xdr:from>
    <xdr:ext cx="762000" cy="259045"/>
    <xdr:sp macro="" textlink="">
      <xdr:nvSpPr>
        <xdr:cNvPr id="268" name="テキスト ボックス 267"/>
        <xdr:cNvSpPr txBox="1"/>
      </xdr:nvSpPr>
      <xdr:spPr>
        <a:xfrm>
          <a:off x="13131800" y="1498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68898</xdr:rowOff>
    </xdr:from>
    <xdr:to>
      <xdr:col>81</xdr:col>
      <xdr:colOff>95250</xdr:colOff>
      <xdr:row>86</xdr:row>
      <xdr:rowOff>170498</xdr:rowOff>
    </xdr:to>
    <xdr:sp macro="" textlink="">
      <xdr:nvSpPr>
        <xdr:cNvPr id="274" name="楕円 273"/>
        <xdr:cNvSpPr/>
      </xdr:nvSpPr>
      <xdr:spPr>
        <a:xfrm>
          <a:off x="16967200" y="1481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85425</xdr:rowOff>
    </xdr:from>
    <xdr:ext cx="762000" cy="259045"/>
    <xdr:sp macro="" textlink="">
      <xdr:nvSpPr>
        <xdr:cNvPr id="275" name="給与水準   （国との比較）該当値テキスト"/>
        <xdr:cNvSpPr txBox="1"/>
      </xdr:nvSpPr>
      <xdr:spPr>
        <a:xfrm>
          <a:off x="17106900" y="146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68898</xdr:rowOff>
    </xdr:from>
    <xdr:to>
      <xdr:col>77</xdr:col>
      <xdr:colOff>95250</xdr:colOff>
      <xdr:row>86</xdr:row>
      <xdr:rowOff>170498</xdr:rowOff>
    </xdr:to>
    <xdr:sp macro="" textlink="">
      <xdr:nvSpPr>
        <xdr:cNvPr id="276" name="楕円 275"/>
        <xdr:cNvSpPr/>
      </xdr:nvSpPr>
      <xdr:spPr>
        <a:xfrm>
          <a:off x="16129000" y="1481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9225</xdr:rowOff>
    </xdr:from>
    <xdr:ext cx="736600" cy="259045"/>
    <xdr:sp macro="" textlink="">
      <xdr:nvSpPr>
        <xdr:cNvPr id="277" name="テキスト ボックス 276"/>
        <xdr:cNvSpPr txBox="1"/>
      </xdr:nvSpPr>
      <xdr:spPr>
        <a:xfrm>
          <a:off x="15798800" y="14582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32702</xdr:rowOff>
    </xdr:from>
    <xdr:to>
      <xdr:col>73</xdr:col>
      <xdr:colOff>44450</xdr:colOff>
      <xdr:row>86</xdr:row>
      <xdr:rowOff>134302</xdr:rowOff>
    </xdr:to>
    <xdr:sp macro="" textlink="">
      <xdr:nvSpPr>
        <xdr:cNvPr id="278" name="楕円 277"/>
        <xdr:cNvSpPr/>
      </xdr:nvSpPr>
      <xdr:spPr>
        <a:xfrm>
          <a:off x="15240000" y="1477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144479</xdr:rowOff>
    </xdr:from>
    <xdr:ext cx="762000" cy="259045"/>
    <xdr:sp macro="" textlink="">
      <xdr:nvSpPr>
        <xdr:cNvPr id="279" name="テキスト ボックス 278"/>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80963</xdr:rowOff>
    </xdr:from>
    <xdr:to>
      <xdr:col>68</xdr:col>
      <xdr:colOff>203200</xdr:colOff>
      <xdr:row>87</xdr:row>
      <xdr:rowOff>11113</xdr:rowOff>
    </xdr:to>
    <xdr:sp macro="" textlink="">
      <xdr:nvSpPr>
        <xdr:cNvPr id="280" name="楕円 279"/>
        <xdr:cNvSpPr/>
      </xdr:nvSpPr>
      <xdr:spPr>
        <a:xfrm>
          <a:off x="14351000" y="1482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21290</xdr:rowOff>
    </xdr:from>
    <xdr:ext cx="762000" cy="259045"/>
    <xdr:sp macro="" textlink="">
      <xdr:nvSpPr>
        <xdr:cNvPr id="281" name="テキスト ボックス 280"/>
        <xdr:cNvSpPr txBox="1"/>
      </xdr:nvSpPr>
      <xdr:spPr>
        <a:xfrm>
          <a:off x="14020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44768</xdr:rowOff>
    </xdr:from>
    <xdr:to>
      <xdr:col>64</xdr:col>
      <xdr:colOff>152400</xdr:colOff>
      <xdr:row>86</xdr:row>
      <xdr:rowOff>146368</xdr:rowOff>
    </xdr:to>
    <xdr:sp macro="" textlink="">
      <xdr:nvSpPr>
        <xdr:cNvPr id="282" name="楕円 281"/>
        <xdr:cNvSpPr/>
      </xdr:nvSpPr>
      <xdr:spPr>
        <a:xfrm>
          <a:off x="13462000" y="1478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156545</xdr:rowOff>
    </xdr:from>
    <xdr:ext cx="762000" cy="259045"/>
    <xdr:sp macro="" textlink="">
      <xdr:nvSpPr>
        <xdr:cNvPr id="283" name="テキスト ボックス 282"/>
        <xdr:cNvSpPr txBox="1"/>
      </xdr:nvSpPr>
      <xdr:spPr>
        <a:xfrm>
          <a:off x="13131800" y="1455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主な要因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は、単独設置の消防本部、養護老人ホームや有床診療所を直営で行っているためである。今後も財政運営プランに基づき、適正な定員管理に努める。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69786</xdr:rowOff>
    </xdr:from>
    <xdr:to>
      <xdr:col>81</xdr:col>
      <xdr:colOff>44450</xdr:colOff>
      <xdr:row>62</xdr:row>
      <xdr:rowOff>94158</xdr:rowOff>
    </xdr:to>
    <xdr:cxnSp macro="">
      <xdr:nvCxnSpPr>
        <xdr:cNvPr id="315" name="直線コネクタ 314"/>
        <xdr:cNvCxnSpPr/>
      </xdr:nvCxnSpPr>
      <xdr:spPr>
        <a:xfrm>
          <a:off x="16179800" y="10699686"/>
          <a:ext cx="838200" cy="2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100792</xdr:rowOff>
    </xdr:from>
    <xdr:ext cx="762000" cy="259045"/>
    <xdr:sp macro="" textlink="">
      <xdr:nvSpPr>
        <xdr:cNvPr id="316" name="定員管理の状況平均値テキスト"/>
        <xdr:cNvSpPr txBox="1"/>
      </xdr:nvSpPr>
      <xdr:spPr>
        <a:xfrm>
          <a:off x="17106900" y="10387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32626</xdr:rowOff>
    </xdr:from>
    <xdr:to>
      <xdr:col>77</xdr:col>
      <xdr:colOff>44450</xdr:colOff>
      <xdr:row>62</xdr:row>
      <xdr:rowOff>69786</xdr:rowOff>
    </xdr:to>
    <xdr:cxnSp macro="">
      <xdr:nvCxnSpPr>
        <xdr:cNvPr id="318" name="直線コネクタ 317"/>
        <xdr:cNvCxnSpPr/>
      </xdr:nvCxnSpPr>
      <xdr:spPr>
        <a:xfrm>
          <a:off x="15290800" y="10662526"/>
          <a:ext cx="889000" cy="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27005</xdr:rowOff>
    </xdr:from>
    <xdr:ext cx="736600" cy="259045"/>
    <xdr:sp macro="" textlink="">
      <xdr:nvSpPr>
        <xdr:cNvPr id="320" name="テキスト ボックス 319"/>
        <xdr:cNvSpPr txBox="1"/>
      </xdr:nvSpPr>
      <xdr:spPr>
        <a:xfrm>
          <a:off x="15798800" y="1031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32626</xdr:rowOff>
    </xdr:from>
    <xdr:to>
      <xdr:col>72</xdr:col>
      <xdr:colOff>203200</xdr:colOff>
      <xdr:row>62</xdr:row>
      <xdr:rowOff>52654</xdr:rowOff>
    </xdr:to>
    <xdr:cxnSp macro="">
      <xdr:nvCxnSpPr>
        <xdr:cNvPr id="321" name="直線コネクタ 320"/>
        <xdr:cNvCxnSpPr/>
      </xdr:nvCxnSpPr>
      <xdr:spPr>
        <a:xfrm flipV="1">
          <a:off x="14401800" y="10662526"/>
          <a:ext cx="889000" cy="2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13974</xdr:rowOff>
    </xdr:from>
    <xdr:ext cx="762000" cy="259045"/>
    <xdr:sp macro="" textlink="">
      <xdr:nvSpPr>
        <xdr:cNvPr id="323" name="テキスト ボックス 322"/>
        <xdr:cNvSpPr txBox="1"/>
      </xdr:nvSpPr>
      <xdr:spPr>
        <a:xfrm>
          <a:off x="14909800" y="10300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24905</xdr:rowOff>
    </xdr:from>
    <xdr:to>
      <xdr:col>68</xdr:col>
      <xdr:colOff>152400</xdr:colOff>
      <xdr:row>62</xdr:row>
      <xdr:rowOff>52654</xdr:rowOff>
    </xdr:to>
    <xdr:cxnSp macro="">
      <xdr:nvCxnSpPr>
        <xdr:cNvPr id="324" name="直線コネクタ 323"/>
        <xdr:cNvCxnSpPr/>
      </xdr:nvCxnSpPr>
      <xdr:spPr>
        <a:xfrm>
          <a:off x="13512800" y="10654805"/>
          <a:ext cx="889000" cy="2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107797</xdr:rowOff>
    </xdr:from>
    <xdr:to>
      <xdr:col>68</xdr:col>
      <xdr:colOff>203200</xdr:colOff>
      <xdr:row>61</xdr:row>
      <xdr:rowOff>37947</xdr:rowOff>
    </xdr:to>
    <xdr:sp macro="" textlink="">
      <xdr:nvSpPr>
        <xdr:cNvPr id="325" name="フローチャート: 判断 324"/>
        <xdr:cNvSpPr/>
      </xdr:nvSpPr>
      <xdr:spPr>
        <a:xfrm>
          <a:off x="14351000" y="1039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48124</xdr:rowOff>
    </xdr:from>
    <xdr:ext cx="762000" cy="259045"/>
    <xdr:sp macro="" textlink="">
      <xdr:nvSpPr>
        <xdr:cNvPr id="326" name="テキスト ボックス 325"/>
        <xdr:cNvSpPr txBox="1"/>
      </xdr:nvSpPr>
      <xdr:spPr>
        <a:xfrm>
          <a:off x="14020800" y="10163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96456</xdr:rowOff>
    </xdr:from>
    <xdr:to>
      <xdr:col>64</xdr:col>
      <xdr:colOff>152400</xdr:colOff>
      <xdr:row>61</xdr:row>
      <xdr:rowOff>26606</xdr:rowOff>
    </xdr:to>
    <xdr:sp macro="" textlink="">
      <xdr:nvSpPr>
        <xdr:cNvPr id="327" name="フローチャート: 判断 326"/>
        <xdr:cNvSpPr/>
      </xdr:nvSpPr>
      <xdr:spPr>
        <a:xfrm>
          <a:off x="13462000" y="10383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36783</xdr:rowOff>
    </xdr:from>
    <xdr:ext cx="762000" cy="259045"/>
    <xdr:sp macro="" textlink="">
      <xdr:nvSpPr>
        <xdr:cNvPr id="328" name="テキスト ボックス 327"/>
        <xdr:cNvSpPr txBox="1"/>
      </xdr:nvSpPr>
      <xdr:spPr>
        <a:xfrm>
          <a:off x="13131800" y="1015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43358</xdr:rowOff>
    </xdr:from>
    <xdr:to>
      <xdr:col>81</xdr:col>
      <xdr:colOff>95250</xdr:colOff>
      <xdr:row>62</xdr:row>
      <xdr:rowOff>144958</xdr:rowOff>
    </xdr:to>
    <xdr:sp macro="" textlink="">
      <xdr:nvSpPr>
        <xdr:cNvPr id="334" name="楕円 333"/>
        <xdr:cNvSpPr/>
      </xdr:nvSpPr>
      <xdr:spPr>
        <a:xfrm>
          <a:off x="16967200" y="1067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15435</xdr:rowOff>
    </xdr:from>
    <xdr:ext cx="762000" cy="259045"/>
    <xdr:sp macro="" textlink="">
      <xdr:nvSpPr>
        <xdr:cNvPr id="335" name="定員管理の状況該当値テキスト"/>
        <xdr:cNvSpPr txBox="1"/>
      </xdr:nvSpPr>
      <xdr:spPr>
        <a:xfrm>
          <a:off x="17106900" y="106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18986</xdr:rowOff>
    </xdr:from>
    <xdr:to>
      <xdr:col>77</xdr:col>
      <xdr:colOff>95250</xdr:colOff>
      <xdr:row>62</xdr:row>
      <xdr:rowOff>120586</xdr:rowOff>
    </xdr:to>
    <xdr:sp macro="" textlink="">
      <xdr:nvSpPr>
        <xdr:cNvPr id="336" name="楕円 335"/>
        <xdr:cNvSpPr/>
      </xdr:nvSpPr>
      <xdr:spPr>
        <a:xfrm>
          <a:off x="16129000" y="1064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105363</xdr:rowOff>
    </xdr:from>
    <xdr:ext cx="736600" cy="259045"/>
    <xdr:sp macro="" textlink="">
      <xdr:nvSpPr>
        <xdr:cNvPr id="337" name="テキスト ボックス 336"/>
        <xdr:cNvSpPr txBox="1"/>
      </xdr:nvSpPr>
      <xdr:spPr>
        <a:xfrm>
          <a:off x="15798800" y="10735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153276</xdr:rowOff>
    </xdr:from>
    <xdr:to>
      <xdr:col>73</xdr:col>
      <xdr:colOff>44450</xdr:colOff>
      <xdr:row>62</xdr:row>
      <xdr:rowOff>83426</xdr:rowOff>
    </xdr:to>
    <xdr:sp macro="" textlink="">
      <xdr:nvSpPr>
        <xdr:cNvPr id="338" name="楕円 337"/>
        <xdr:cNvSpPr/>
      </xdr:nvSpPr>
      <xdr:spPr>
        <a:xfrm>
          <a:off x="15240000" y="1061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68203</xdr:rowOff>
    </xdr:from>
    <xdr:ext cx="762000" cy="259045"/>
    <xdr:sp macro="" textlink="">
      <xdr:nvSpPr>
        <xdr:cNvPr id="339" name="テキスト ボックス 338"/>
        <xdr:cNvSpPr txBox="1"/>
      </xdr:nvSpPr>
      <xdr:spPr>
        <a:xfrm>
          <a:off x="14909800" y="1069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1854</xdr:rowOff>
    </xdr:from>
    <xdr:to>
      <xdr:col>68</xdr:col>
      <xdr:colOff>203200</xdr:colOff>
      <xdr:row>62</xdr:row>
      <xdr:rowOff>103454</xdr:rowOff>
    </xdr:to>
    <xdr:sp macro="" textlink="">
      <xdr:nvSpPr>
        <xdr:cNvPr id="340" name="楕円 339"/>
        <xdr:cNvSpPr/>
      </xdr:nvSpPr>
      <xdr:spPr>
        <a:xfrm>
          <a:off x="14351000" y="1063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88231</xdr:rowOff>
    </xdr:from>
    <xdr:ext cx="762000" cy="259045"/>
    <xdr:sp macro="" textlink="">
      <xdr:nvSpPr>
        <xdr:cNvPr id="341" name="テキスト ボックス 340"/>
        <xdr:cNvSpPr txBox="1"/>
      </xdr:nvSpPr>
      <xdr:spPr>
        <a:xfrm>
          <a:off x="14020800" y="1071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145555</xdr:rowOff>
    </xdr:from>
    <xdr:to>
      <xdr:col>64</xdr:col>
      <xdr:colOff>152400</xdr:colOff>
      <xdr:row>62</xdr:row>
      <xdr:rowOff>75705</xdr:rowOff>
    </xdr:to>
    <xdr:sp macro="" textlink="">
      <xdr:nvSpPr>
        <xdr:cNvPr id="342" name="楕円 341"/>
        <xdr:cNvSpPr/>
      </xdr:nvSpPr>
      <xdr:spPr>
        <a:xfrm>
          <a:off x="13462000" y="1060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60482</xdr:rowOff>
    </xdr:from>
    <xdr:ext cx="762000" cy="259045"/>
    <xdr:sp macro="" textlink="">
      <xdr:nvSpPr>
        <xdr:cNvPr id="343" name="テキスト ボックス 342"/>
        <xdr:cNvSpPr txBox="1"/>
      </xdr:nvSpPr>
      <xdr:spPr>
        <a:xfrm>
          <a:off x="13131800" y="1069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平成６年度及び９～</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年度に実施された大型事業に係る地方債の償還に伴い上昇していたが、平成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以降、増毛町財政改革方針に基づき、投資的事業の抑制や繰上償還等の実施により元利償還金は減少しており、今後も実質公債費比率の改善に努める。しかしながら、未だ類似団体平均を上回っている状況にあり、引き続き新規地方債の計画的な発行に努め、さらに公債費残高の縮減を図る。</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87206</xdr:rowOff>
    </xdr:from>
    <xdr:to>
      <xdr:col>81</xdr:col>
      <xdr:colOff>44450</xdr:colOff>
      <xdr:row>43</xdr:row>
      <xdr:rowOff>151554</xdr:rowOff>
    </xdr:to>
    <xdr:cxnSp macro="">
      <xdr:nvCxnSpPr>
        <xdr:cNvPr id="376" name="直線コネクタ 375"/>
        <xdr:cNvCxnSpPr/>
      </xdr:nvCxnSpPr>
      <xdr:spPr>
        <a:xfrm flipV="1">
          <a:off x="16179800" y="7459556"/>
          <a:ext cx="8382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151554</xdr:rowOff>
    </xdr:from>
    <xdr:to>
      <xdr:col>77</xdr:col>
      <xdr:colOff>44450</xdr:colOff>
      <xdr:row>44</xdr:row>
      <xdr:rowOff>44450</xdr:rowOff>
    </xdr:to>
    <xdr:cxnSp macro="">
      <xdr:nvCxnSpPr>
        <xdr:cNvPr id="379" name="直線コネクタ 378"/>
        <xdr:cNvCxnSpPr/>
      </xdr:nvCxnSpPr>
      <xdr:spPr>
        <a:xfrm flipV="1">
          <a:off x="15290800" y="752390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1" name="テキスト ボックス 380"/>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44450</xdr:rowOff>
    </xdr:from>
    <xdr:to>
      <xdr:col>72</xdr:col>
      <xdr:colOff>203200</xdr:colOff>
      <xdr:row>44</xdr:row>
      <xdr:rowOff>108796</xdr:rowOff>
    </xdr:to>
    <xdr:cxnSp macro="">
      <xdr:nvCxnSpPr>
        <xdr:cNvPr id="382" name="直線コネクタ 381"/>
        <xdr:cNvCxnSpPr/>
      </xdr:nvCxnSpPr>
      <xdr:spPr>
        <a:xfrm flipV="1">
          <a:off x="14401800" y="758825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70290</xdr:rowOff>
    </xdr:from>
    <xdr:ext cx="762000" cy="259045"/>
    <xdr:sp macro="" textlink="">
      <xdr:nvSpPr>
        <xdr:cNvPr id="384" name="テキスト ボックス 383"/>
        <xdr:cNvSpPr txBox="1"/>
      </xdr:nvSpPr>
      <xdr:spPr>
        <a:xfrm>
          <a:off x="14909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108796</xdr:rowOff>
    </xdr:from>
    <xdr:to>
      <xdr:col>68</xdr:col>
      <xdr:colOff>152400</xdr:colOff>
      <xdr:row>44</xdr:row>
      <xdr:rowOff>149013</xdr:rowOff>
    </xdr:to>
    <xdr:cxnSp macro="">
      <xdr:nvCxnSpPr>
        <xdr:cNvPr id="385" name="直線コネクタ 384"/>
        <xdr:cNvCxnSpPr/>
      </xdr:nvCxnSpPr>
      <xdr:spPr>
        <a:xfrm flipV="1">
          <a:off x="13512800" y="765259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63077</xdr:rowOff>
    </xdr:from>
    <xdr:to>
      <xdr:col>68</xdr:col>
      <xdr:colOff>203200</xdr:colOff>
      <xdr:row>42</xdr:row>
      <xdr:rowOff>164677</xdr:rowOff>
    </xdr:to>
    <xdr:sp macro="" textlink="">
      <xdr:nvSpPr>
        <xdr:cNvPr id="386" name="フローチャート: 判断 385"/>
        <xdr:cNvSpPr/>
      </xdr:nvSpPr>
      <xdr:spPr>
        <a:xfrm>
          <a:off x="14351000" y="72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3404</xdr:rowOff>
    </xdr:from>
    <xdr:ext cx="762000" cy="259045"/>
    <xdr:sp macro="" textlink="">
      <xdr:nvSpPr>
        <xdr:cNvPr id="387" name="テキスト ボックス 386"/>
        <xdr:cNvSpPr txBox="1"/>
      </xdr:nvSpPr>
      <xdr:spPr>
        <a:xfrm>
          <a:off x="14020800" y="703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119380</xdr:rowOff>
    </xdr:from>
    <xdr:to>
      <xdr:col>64</xdr:col>
      <xdr:colOff>152400</xdr:colOff>
      <xdr:row>43</xdr:row>
      <xdr:rowOff>49530</xdr:rowOff>
    </xdr:to>
    <xdr:sp macro="" textlink="">
      <xdr:nvSpPr>
        <xdr:cNvPr id="388" name="フローチャート: 判断 387"/>
        <xdr:cNvSpPr/>
      </xdr:nvSpPr>
      <xdr:spPr>
        <a:xfrm>
          <a:off x="13462000" y="732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59707</xdr:rowOff>
    </xdr:from>
    <xdr:ext cx="762000" cy="259045"/>
    <xdr:sp macro="" textlink="">
      <xdr:nvSpPr>
        <xdr:cNvPr id="389" name="テキスト ボックス 388"/>
        <xdr:cNvSpPr txBox="1"/>
      </xdr:nvSpPr>
      <xdr:spPr>
        <a:xfrm>
          <a:off x="13131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36406</xdr:rowOff>
    </xdr:from>
    <xdr:to>
      <xdr:col>81</xdr:col>
      <xdr:colOff>95250</xdr:colOff>
      <xdr:row>43</xdr:row>
      <xdr:rowOff>138006</xdr:rowOff>
    </xdr:to>
    <xdr:sp macro="" textlink="">
      <xdr:nvSpPr>
        <xdr:cNvPr id="395" name="楕円 394"/>
        <xdr:cNvSpPr/>
      </xdr:nvSpPr>
      <xdr:spPr>
        <a:xfrm>
          <a:off x="169672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8483</xdr:rowOff>
    </xdr:from>
    <xdr:ext cx="762000" cy="259045"/>
    <xdr:sp macro="" textlink="">
      <xdr:nvSpPr>
        <xdr:cNvPr id="396" name="公債費負担の状況該当値テキスト"/>
        <xdr:cNvSpPr txBox="1"/>
      </xdr:nvSpPr>
      <xdr:spPr>
        <a:xfrm>
          <a:off x="17106900" y="738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100754</xdr:rowOff>
    </xdr:from>
    <xdr:to>
      <xdr:col>77</xdr:col>
      <xdr:colOff>95250</xdr:colOff>
      <xdr:row>44</xdr:row>
      <xdr:rowOff>30904</xdr:rowOff>
    </xdr:to>
    <xdr:sp macro="" textlink="">
      <xdr:nvSpPr>
        <xdr:cNvPr id="397" name="楕円 396"/>
        <xdr:cNvSpPr/>
      </xdr:nvSpPr>
      <xdr:spPr>
        <a:xfrm>
          <a:off x="16129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15681</xdr:rowOff>
    </xdr:from>
    <xdr:ext cx="736600" cy="259045"/>
    <xdr:sp macro="" textlink="">
      <xdr:nvSpPr>
        <xdr:cNvPr id="398" name="テキスト ボックス 397"/>
        <xdr:cNvSpPr txBox="1"/>
      </xdr:nvSpPr>
      <xdr:spPr>
        <a:xfrm>
          <a:off x="15798800" y="7559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165100</xdr:rowOff>
    </xdr:from>
    <xdr:to>
      <xdr:col>73</xdr:col>
      <xdr:colOff>44450</xdr:colOff>
      <xdr:row>44</xdr:row>
      <xdr:rowOff>95250</xdr:rowOff>
    </xdr:to>
    <xdr:sp macro="" textlink="">
      <xdr:nvSpPr>
        <xdr:cNvPr id="399" name="楕円 398"/>
        <xdr:cNvSpPr/>
      </xdr:nvSpPr>
      <xdr:spPr>
        <a:xfrm>
          <a:off x="15240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80027</xdr:rowOff>
    </xdr:from>
    <xdr:ext cx="762000" cy="259045"/>
    <xdr:sp macro="" textlink="">
      <xdr:nvSpPr>
        <xdr:cNvPr id="400" name="テキスト ボックス 399"/>
        <xdr:cNvSpPr txBox="1"/>
      </xdr:nvSpPr>
      <xdr:spPr>
        <a:xfrm>
          <a:off x="14909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57996</xdr:rowOff>
    </xdr:from>
    <xdr:to>
      <xdr:col>68</xdr:col>
      <xdr:colOff>203200</xdr:colOff>
      <xdr:row>44</xdr:row>
      <xdr:rowOff>159596</xdr:rowOff>
    </xdr:to>
    <xdr:sp macro="" textlink="">
      <xdr:nvSpPr>
        <xdr:cNvPr id="401" name="楕円 400"/>
        <xdr:cNvSpPr/>
      </xdr:nvSpPr>
      <xdr:spPr>
        <a:xfrm>
          <a:off x="14351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144373</xdr:rowOff>
    </xdr:from>
    <xdr:ext cx="762000" cy="259045"/>
    <xdr:sp macro="" textlink="">
      <xdr:nvSpPr>
        <xdr:cNvPr id="402" name="テキスト ボックス 401"/>
        <xdr:cNvSpPr txBox="1"/>
      </xdr:nvSpPr>
      <xdr:spPr>
        <a:xfrm>
          <a:off x="14020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98213</xdr:rowOff>
    </xdr:from>
    <xdr:to>
      <xdr:col>64</xdr:col>
      <xdr:colOff>152400</xdr:colOff>
      <xdr:row>45</xdr:row>
      <xdr:rowOff>28363</xdr:rowOff>
    </xdr:to>
    <xdr:sp macro="" textlink="">
      <xdr:nvSpPr>
        <xdr:cNvPr id="403" name="楕円 402"/>
        <xdr:cNvSpPr/>
      </xdr:nvSpPr>
      <xdr:spPr>
        <a:xfrm>
          <a:off x="13462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13140</xdr:rowOff>
    </xdr:from>
    <xdr:ext cx="762000" cy="259045"/>
    <xdr:sp macro="" textlink="">
      <xdr:nvSpPr>
        <xdr:cNvPr id="404" name="テキスト ボックス 403"/>
        <xdr:cNvSpPr txBox="1"/>
      </xdr:nvSpPr>
      <xdr:spPr>
        <a:xfrm>
          <a:off x="13131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類似団体と比較し、過去に行った普通建設事業に係る起債残高と職員数が多く、充当可能基金が少ないため、平成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年度決算までは類似団体平均を上回っていたが、繰上償還や新規地方債の計画的な発行と充当可能基金の増加により、平成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年度決算から将来負担比率は算出されていない。今後も同様に新規地方債の計画的な発行や投資的事業を抑制し、財政健全化に努める。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16</xdr:row>
      <xdr:rowOff>38826</xdr:rowOff>
    </xdr:from>
    <xdr:to>
      <xdr:col>68</xdr:col>
      <xdr:colOff>152400</xdr:colOff>
      <xdr:row>18</xdr:row>
      <xdr:rowOff>149225</xdr:rowOff>
    </xdr:to>
    <xdr:cxnSp macro="">
      <xdr:nvCxnSpPr>
        <xdr:cNvPr id="440" name="直線コネクタ 439"/>
        <xdr:cNvCxnSpPr/>
      </xdr:nvCxnSpPr>
      <xdr:spPr>
        <a:xfrm flipV="1">
          <a:off x="13512800" y="2782026"/>
          <a:ext cx="889000" cy="45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1"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2" name="フローチャート: 判断 441"/>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3" name="フローチャート: 判断 442"/>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4" name="テキスト ボックス 443"/>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7" name="フローチャート: 判断 446"/>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8" name="テキスト ボックス 447"/>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9" name="フローチャート: 判断 448"/>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0" name="テキスト ボックス 449"/>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159476</xdr:rowOff>
    </xdr:from>
    <xdr:to>
      <xdr:col>68</xdr:col>
      <xdr:colOff>203200</xdr:colOff>
      <xdr:row>16</xdr:row>
      <xdr:rowOff>89626</xdr:rowOff>
    </xdr:to>
    <xdr:sp macro="" textlink="">
      <xdr:nvSpPr>
        <xdr:cNvPr id="456" name="楕円 455"/>
        <xdr:cNvSpPr/>
      </xdr:nvSpPr>
      <xdr:spPr>
        <a:xfrm>
          <a:off x="14351000" y="273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74403</xdr:rowOff>
    </xdr:from>
    <xdr:ext cx="762000" cy="259045"/>
    <xdr:sp macro="" textlink="">
      <xdr:nvSpPr>
        <xdr:cNvPr id="457" name="テキスト ボックス 456"/>
        <xdr:cNvSpPr txBox="1"/>
      </xdr:nvSpPr>
      <xdr:spPr>
        <a:xfrm>
          <a:off x="14020800" y="281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98425</xdr:rowOff>
    </xdr:from>
    <xdr:to>
      <xdr:col>64</xdr:col>
      <xdr:colOff>152400</xdr:colOff>
      <xdr:row>19</xdr:row>
      <xdr:rowOff>28575</xdr:rowOff>
    </xdr:to>
    <xdr:sp macro="" textlink="">
      <xdr:nvSpPr>
        <xdr:cNvPr id="458" name="楕円 457"/>
        <xdr:cNvSpPr/>
      </xdr:nvSpPr>
      <xdr:spPr>
        <a:xfrm>
          <a:off x="13462000" y="318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13352</xdr:rowOff>
    </xdr:from>
    <xdr:ext cx="762000" cy="259045"/>
    <xdr:sp macro="" textlink="">
      <xdr:nvSpPr>
        <xdr:cNvPr id="459" name="テキスト ボックス 458"/>
        <xdr:cNvSpPr txBox="1"/>
      </xdr:nvSpPr>
      <xdr:spPr>
        <a:xfrm>
          <a:off x="13131800" y="327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北海道増毛町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4,435
4,366
369.71
5,161,383
5,055,724
96,101
2,951,213
4,492,315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類似団体平均を上回っている主な要因は、単独設置の消防本部、養護老人ホームや有床診療所を直営で行っているためである。今後も財政運営プランに基づき、適正な定員管理に努める。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81280</xdr:rowOff>
    </xdr:from>
    <xdr:to>
      <xdr:col>24</xdr:col>
      <xdr:colOff>25400</xdr:colOff>
      <xdr:row>38</xdr:row>
      <xdr:rowOff>168148</xdr:rowOff>
    </xdr:to>
    <xdr:cxnSp macro="">
      <xdr:nvCxnSpPr>
        <xdr:cNvPr id="64" name="直線コネクタ 63"/>
        <xdr:cNvCxnSpPr/>
      </xdr:nvCxnSpPr>
      <xdr:spPr>
        <a:xfrm>
          <a:off x="3987800" y="659638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143019</xdr:rowOff>
    </xdr:from>
    <xdr:ext cx="762000" cy="259045"/>
    <xdr:sp macro="" textlink="">
      <xdr:nvSpPr>
        <xdr:cNvPr id="65"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81280</xdr:rowOff>
    </xdr:from>
    <xdr:to>
      <xdr:col>19</xdr:col>
      <xdr:colOff>187325</xdr:colOff>
      <xdr:row>38</xdr:row>
      <xdr:rowOff>117856</xdr:rowOff>
    </xdr:to>
    <xdr:cxnSp macro="">
      <xdr:nvCxnSpPr>
        <xdr:cNvPr id="67" name="直線コネクタ 66"/>
        <xdr:cNvCxnSpPr/>
      </xdr:nvCxnSpPr>
      <xdr:spPr>
        <a:xfrm flipV="1">
          <a:off x="3098800" y="65963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117856</xdr:rowOff>
    </xdr:from>
    <xdr:to>
      <xdr:col>15</xdr:col>
      <xdr:colOff>98425</xdr:colOff>
      <xdr:row>38</xdr:row>
      <xdr:rowOff>140716</xdr:rowOff>
    </xdr:to>
    <xdr:cxnSp macro="">
      <xdr:nvCxnSpPr>
        <xdr:cNvPr id="70" name="直線コネクタ 69"/>
        <xdr:cNvCxnSpPr/>
      </xdr:nvCxnSpPr>
      <xdr:spPr>
        <a:xfrm flipV="1">
          <a:off x="2209800" y="66329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72" name="テキスト ボックス 71"/>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72136</xdr:rowOff>
    </xdr:from>
    <xdr:to>
      <xdr:col>11</xdr:col>
      <xdr:colOff>9525</xdr:colOff>
      <xdr:row>38</xdr:row>
      <xdr:rowOff>140716</xdr:rowOff>
    </xdr:to>
    <xdr:cxnSp macro="">
      <xdr:nvCxnSpPr>
        <xdr:cNvPr id="73" name="直線コネクタ 72"/>
        <xdr:cNvCxnSpPr/>
      </xdr:nvCxnSpPr>
      <xdr:spPr>
        <a:xfrm>
          <a:off x="1320800" y="658723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117348</xdr:rowOff>
    </xdr:from>
    <xdr:to>
      <xdr:col>24</xdr:col>
      <xdr:colOff>76200</xdr:colOff>
      <xdr:row>39</xdr:row>
      <xdr:rowOff>47498</xdr:rowOff>
    </xdr:to>
    <xdr:sp macro="" textlink="">
      <xdr:nvSpPr>
        <xdr:cNvPr id="83" name="楕円 82"/>
        <xdr:cNvSpPr/>
      </xdr:nvSpPr>
      <xdr:spPr>
        <a:xfrm>
          <a:off x="47752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89425</xdr:rowOff>
    </xdr:from>
    <xdr:ext cx="762000" cy="259045"/>
    <xdr:sp macro="" textlink="">
      <xdr:nvSpPr>
        <xdr:cNvPr id="84" name="人件費該当値テキスト"/>
        <xdr:cNvSpPr txBox="1"/>
      </xdr:nvSpPr>
      <xdr:spPr>
        <a:xfrm>
          <a:off x="49149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30480</xdr:rowOff>
    </xdr:from>
    <xdr:to>
      <xdr:col>20</xdr:col>
      <xdr:colOff>38100</xdr:colOff>
      <xdr:row>38</xdr:row>
      <xdr:rowOff>132080</xdr:rowOff>
    </xdr:to>
    <xdr:sp macro="" textlink="">
      <xdr:nvSpPr>
        <xdr:cNvPr id="85" name="楕円 84"/>
        <xdr:cNvSpPr/>
      </xdr:nvSpPr>
      <xdr:spPr>
        <a:xfrm>
          <a:off x="3937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116857</xdr:rowOff>
    </xdr:from>
    <xdr:ext cx="736600" cy="259045"/>
    <xdr:sp macro="" textlink="">
      <xdr:nvSpPr>
        <xdr:cNvPr id="86" name="テキスト ボックス 85"/>
        <xdr:cNvSpPr txBox="1"/>
      </xdr:nvSpPr>
      <xdr:spPr>
        <a:xfrm>
          <a:off x="3606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67056</xdr:rowOff>
    </xdr:from>
    <xdr:to>
      <xdr:col>15</xdr:col>
      <xdr:colOff>149225</xdr:colOff>
      <xdr:row>38</xdr:row>
      <xdr:rowOff>168656</xdr:rowOff>
    </xdr:to>
    <xdr:sp macro="" textlink="">
      <xdr:nvSpPr>
        <xdr:cNvPr id="87" name="楕円 86"/>
        <xdr:cNvSpPr/>
      </xdr:nvSpPr>
      <xdr:spPr>
        <a:xfrm>
          <a:off x="3048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153433</xdr:rowOff>
    </xdr:from>
    <xdr:ext cx="762000" cy="259045"/>
    <xdr:sp macro="" textlink="">
      <xdr:nvSpPr>
        <xdr:cNvPr id="88" name="テキスト ボックス 87"/>
        <xdr:cNvSpPr txBox="1"/>
      </xdr:nvSpPr>
      <xdr:spPr>
        <a:xfrm>
          <a:off x="2717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89916</xdr:rowOff>
    </xdr:from>
    <xdr:to>
      <xdr:col>11</xdr:col>
      <xdr:colOff>60325</xdr:colOff>
      <xdr:row>39</xdr:row>
      <xdr:rowOff>20066</xdr:rowOff>
    </xdr:to>
    <xdr:sp macro="" textlink="">
      <xdr:nvSpPr>
        <xdr:cNvPr id="89" name="楕円 88"/>
        <xdr:cNvSpPr/>
      </xdr:nvSpPr>
      <xdr:spPr>
        <a:xfrm>
          <a:off x="2159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4843</xdr:rowOff>
    </xdr:from>
    <xdr:ext cx="762000" cy="259045"/>
    <xdr:sp macro="" textlink="">
      <xdr:nvSpPr>
        <xdr:cNvPr id="90" name="テキスト ボックス 89"/>
        <xdr:cNvSpPr txBox="1"/>
      </xdr:nvSpPr>
      <xdr:spPr>
        <a:xfrm>
          <a:off x="18288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21336</xdr:rowOff>
    </xdr:from>
    <xdr:to>
      <xdr:col>6</xdr:col>
      <xdr:colOff>171450</xdr:colOff>
      <xdr:row>38</xdr:row>
      <xdr:rowOff>122936</xdr:rowOff>
    </xdr:to>
    <xdr:sp macro="" textlink="">
      <xdr:nvSpPr>
        <xdr:cNvPr id="91" name="楕円 90"/>
        <xdr:cNvSpPr/>
      </xdr:nvSpPr>
      <xdr:spPr>
        <a:xfrm>
          <a:off x="1270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107713</xdr:rowOff>
    </xdr:from>
    <xdr:ext cx="762000" cy="259045"/>
    <xdr:sp macro="" textlink="">
      <xdr:nvSpPr>
        <xdr:cNvPr id="92" name="テキスト ボックス 91"/>
        <xdr:cNvSpPr txBox="1"/>
      </xdr:nvSpPr>
      <xdr:spPr>
        <a:xfrm>
          <a:off x="939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物件費に係る経常収支比率が類似団体平均を</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下回っている要因は、視察や研修等の旅費の縮減、公共施設委託業務の整理統合や消耗品、光熱水費の徹底的な削減を進めてきたことが挙げられる。今後も財政運営プランに基づき、コスト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120469</xdr:rowOff>
    </xdr:from>
    <xdr:to>
      <xdr:col>82</xdr:col>
      <xdr:colOff>107950</xdr:colOff>
      <xdr:row>14</xdr:row>
      <xdr:rowOff>146594</xdr:rowOff>
    </xdr:to>
    <xdr:cxnSp macro="">
      <xdr:nvCxnSpPr>
        <xdr:cNvPr id="127" name="直線コネクタ 126"/>
        <xdr:cNvCxnSpPr/>
      </xdr:nvCxnSpPr>
      <xdr:spPr>
        <a:xfrm>
          <a:off x="15671800" y="252076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170741</xdr:rowOff>
    </xdr:from>
    <xdr:ext cx="762000" cy="259045"/>
    <xdr:sp macro="" textlink="">
      <xdr:nvSpPr>
        <xdr:cNvPr id="128" name="物件費平均値テキスト"/>
        <xdr:cNvSpPr txBox="1"/>
      </xdr:nvSpPr>
      <xdr:spPr>
        <a:xfrm>
          <a:off x="16598900" y="2742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35560</xdr:rowOff>
    </xdr:from>
    <xdr:to>
      <xdr:col>78</xdr:col>
      <xdr:colOff>69850</xdr:colOff>
      <xdr:row>14</xdr:row>
      <xdr:rowOff>120469</xdr:rowOff>
    </xdr:to>
    <xdr:cxnSp macro="">
      <xdr:nvCxnSpPr>
        <xdr:cNvPr id="130" name="直線コネクタ 129"/>
        <xdr:cNvCxnSpPr/>
      </xdr:nvCxnSpPr>
      <xdr:spPr>
        <a:xfrm>
          <a:off x="14782800" y="2435860"/>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67871</xdr:rowOff>
    </xdr:from>
    <xdr:ext cx="736600" cy="259045"/>
    <xdr:sp macro="" textlink="">
      <xdr:nvSpPr>
        <xdr:cNvPr id="132" name="テキスト ボックス 131"/>
        <xdr:cNvSpPr txBox="1"/>
      </xdr:nvSpPr>
      <xdr:spPr>
        <a:xfrm>
          <a:off x="15290800" y="2811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35560</xdr:rowOff>
    </xdr:from>
    <xdr:to>
      <xdr:col>73</xdr:col>
      <xdr:colOff>180975</xdr:colOff>
      <xdr:row>14</xdr:row>
      <xdr:rowOff>68217</xdr:rowOff>
    </xdr:to>
    <xdr:cxnSp macro="">
      <xdr:nvCxnSpPr>
        <xdr:cNvPr id="133" name="直線コネクタ 132"/>
        <xdr:cNvCxnSpPr/>
      </xdr:nvCxnSpPr>
      <xdr:spPr>
        <a:xfrm flipV="1">
          <a:off x="13893800" y="243586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5" name="テキスト ボックス 134"/>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42091</xdr:rowOff>
    </xdr:from>
    <xdr:to>
      <xdr:col>69</xdr:col>
      <xdr:colOff>92075</xdr:colOff>
      <xdr:row>14</xdr:row>
      <xdr:rowOff>68217</xdr:rowOff>
    </xdr:to>
    <xdr:cxnSp macro="">
      <xdr:nvCxnSpPr>
        <xdr:cNvPr id="136" name="直線コネクタ 135"/>
        <xdr:cNvCxnSpPr/>
      </xdr:nvCxnSpPr>
      <xdr:spPr>
        <a:xfrm>
          <a:off x="13004800" y="244239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48441</xdr:rowOff>
    </xdr:from>
    <xdr:to>
      <xdr:col>69</xdr:col>
      <xdr:colOff>142875</xdr:colOff>
      <xdr:row>15</xdr:row>
      <xdr:rowOff>150041</xdr:rowOff>
    </xdr:to>
    <xdr:sp macro="" textlink="">
      <xdr:nvSpPr>
        <xdr:cNvPr id="137" name="フローチャート: 判断 136"/>
        <xdr:cNvSpPr/>
      </xdr:nvSpPr>
      <xdr:spPr>
        <a:xfrm>
          <a:off x="13843000" y="262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134818</xdr:rowOff>
    </xdr:from>
    <xdr:ext cx="762000" cy="259045"/>
    <xdr:sp macro="" textlink="">
      <xdr:nvSpPr>
        <xdr:cNvPr id="138" name="テキスト ボックス 137"/>
        <xdr:cNvSpPr txBox="1"/>
      </xdr:nvSpPr>
      <xdr:spPr>
        <a:xfrm>
          <a:off x="13512800" y="270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2721</xdr:rowOff>
    </xdr:from>
    <xdr:to>
      <xdr:col>65</xdr:col>
      <xdr:colOff>53975</xdr:colOff>
      <xdr:row>15</xdr:row>
      <xdr:rowOff>104321</xdr:rowOff>
    </xdr:to>
    <xdr:sp macro="" textlink="">
      <xdr:nvSpPr>
        <xdr:cNvPr id="139" name="フローチャート: 判断 138"/>
        <xdr:cNvSpPr/>
      </xdr:nvSpPr>
      <xdr:spPr>
        <a:xfrm>
          <a:off x="12954000" y="25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89098</xdr:rowOff>
    </xdr:from>
    <xdr:ext cx="762000" cy="259045"/>
    <xdr:sp macro="" textlink="">
      <xdr:nvSpPr>
        <xdr:cNvPr id="140" name="テキスト ボックス 139"/>
        <xdr:cNvSpPr txBox="1"/>
      </xdr:nvSpPr>
      <xdr:spPr>
        <a:xfrm>
          <a:off x="12623800" y="266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95794</xdr:rowOff>
    </xdr:from>
    <xdr:to>
      <xdr:col>82</xdr:col>
      <xdr:colOff>158750</xdr:colOff>
      <xdr:row>15</xdr:row>
      <xdr:rowOff>25944</xdr:rowOff>
    </xdr:to>
    <xdr:sp macro="" textlink="">
      <xdr:nvSpPr>
        <xdr:cNvPr id="146" name="楕円 145"/>
        <xdr:cNvSpPr/>
      </xdr:nvSpPr>
      <xdr:spPr>
        <a:xfrm>
          <a:off x="16459200" y="24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112321</xdr:rowOff>
    </xdr:from>
    <xdr:ext cx="762000" cy="259045"/>
    <xdr:sp macro="" textlink="">
      <xdr:nvSpPr>
        <xdr:cNvPr id="147" name="物件費該当値テキスト"/>
        <xdr:cNvSpPr txBox="1"/>
      </xdr:nvSpPr>
      <xdr:spPr>
        <a:xfrm>
          <a:off x="16598900" y="234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69669</xdr:rowOff>
    </xdr:from>
    <xdr:to>
      <xdr:col>78</xdr:col>
      <xdr:colOff>120650</xdr:colOff>
      <xdr:row>14</xdr:row>
      <xdr:rowOff>171269</xdr:rowOff>
    </xdr:to>
    <xdr:sp macro="" textlink="">
      <xdr:nvSpPr>
        <xdr:cNvPr id="148" name="楕円 147"/>
        <xdr:cNvSpPr/>
      </xdr:nvSpPr>
      <xdr:spPr>
        <a:xfrm>
          <a:off x="15621000" y="246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9996</xdr:rowOff>
    </xdr:from>
    <xdr:ext cx="736600" cy="259045"/>
    <xdr:sp macro="" textlink="">
      <xdr:nvSpPr>
        <xdr:cNvPr id="149" name="テキスト ボックス 148"/>
        <xdr:cNvSpPr txBox="1"/>
      </xdr:nvSpPr>
      <xdr:spPr>
        <a:xfrm>
          <a:off x="15290800" y="2238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156210</xdr:rowOff>
    </xdr:from>
    <xdr:to>
      <xdr:col>74</xdr:col>
      <xdr:colOff>31750</xdr:colOff>
      <xdr:row>14</xdr:row>
      <xdr:rowOff>86360</xdr:rowOff>
    </xdr:to>
    <xdr:sp macro="" textlink="">
      <xdr:nvSpPr>
        <xdr:cNvPr id="150" name="楕円 149"/>
        <xdr:cNvSpPr/>
      </xdr:nvSpPr>
      <xdr:spPr>
        <a:xfrm>
          <a:off x="14732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96537</xdr:rowOff>
    </xdr:from>
    <xdr:ext cx="762000" cy="259045"/>
    <xdr:sp macro="" textlink="">
      <xdr:nvSpPr>
        <xdr:cNvPr id="151" name="テキスト ボックス 150"/>
        <xdr:cNvSpPr txBox="1"/>
      </xdr:nvSpPr>
      <xdr:spPr>
        <a:xfrm>
          <a:off x="14401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17417</xdr:rowOff>
    </xdr:from>
    <xdr:to>
      <xdr:col>69</xdr:col>
      <xdr:colOff>142875</xdr:colOff>
      <xdr:row>14</xdr:row>
      <xdr:rowOff>119017</xdr:rowOff>
    </xdr:to>
    <xdr:sp macro="" textlink="">
      <xdr:nvSpPr>
        <xdr:cNvPr id="152" name="楕円 151"/>
        <xdr:cNvSpPr/>
      </xdr:nvSpPr>
      <xdr:spPr>
        <a:xfrm>
          <a:off x="13843000" y="241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129194</xdr:rowOff>
    </xdr:from>
    <xdr:ext cx="762000" cy="259045"/>
    <xdr:sp macro="" textlink="">
      <xdr:nvSpPr>
        <xdr:cNvPr id="153" name="テキスト ボックス 152"/>
        <xdr:cNvSpPr txBox="1"/>
      </xdr:nvSpPr>
      <xdr:spPr>
        <a:xfrm>
          <a:off x="13512800" y="2186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162741</xdr:rowOff>
    </xdr:from>
    <xdr:to>
      <xdr:col>65</xdr:col>
      <xdr:colOff>53975</xdr:colOff>
      <xdr:row>14</xdr:row>
      <xdr:rowOff>92891</xdr:rowOff>
    </xdr:to>
    <xdr:sp macro="" textlink="">
      <xdr:nvSpPr>
        <xdr:cNvPr id="154" name="楕円 153"/>
        <xdr:cNvSpPr/>
      </xdr:nvSpPr>
      <xdr:spPr>
        <a:xfrm>
          <a:off x="12954000" y="239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103068</xdr:rowOff>
    </xdr:from>
    <xdr:ext cx="762000" cy="259045"/>
    <xdr:sp macro="" textlink="">
      <xdr:nvSpPr>
        <xdr:cNvPr id="155" name="テキスト ボックス 154"/>
        <xdr:cNvSpPr txBox="1"/>
      </xdr:nvSpPr>
      <xdr:spPr>
        <a:xfrm>
          <a:off x="12623800" y="216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扶助費のうち老人福祉費の占める割合が高く、高齢化率が高位（</a:t>
          </a:r>
          <a:r>
            <a:rPr kumimoji="1" lang="en-US" altLang="ja-JP" sz="1300">
              <a:latin typeface="ＭＳ Ｐゴシック" panose="020B0600070205080204" pitchFamily="50" charset="-128"/>
              <a:ea typeface="ＭＳ Ｐゴシック" panose="020B0600070205080204" pitchFamily="50" charset="-128"/>
            </a:rPr>
            <a:t>H30.1.1</a:t>
          </a:r>
          <a:r>
            <a:rPr kumimoji="1" lang="ja-JP" altLang="en-US" sz="1300">
              <a:latin typeface="ＭＳ Ｐゴシック" panose="020B0600070205080204" pitchFamily="50" charset="-128"/>
              <a:ea typeface="ＭＳ Ｐゴシック" panose="020B0600070205080204" pitchFamily="50" charset="-128"/>
            </a:rPr>
            <a:t>現在</a:t>
          </a:r>
          <a:r>
            <a:rPr kumimoji="1" lang="en-US" altLang="ja-JP" sz="1300">
              <a:latin typeface="ＭＳ Ｐゴシック" panose="020B0600070205080204" pitchFamily="50" charset="-128"/>
              <a:ea typeface="ＭＳ Ｐゴシック" panose="020B0600070205080204" pitchFamily="50" charset="-128"/>
            </a:rPr>
            <a:t>44.8%</a:t>
          </a:r>
          <a:r>
            <a:rPr kumimoji="1" lang="ja-JP" altLang="en-US" sz="1300">
              <a:latin typeface="ＭＳ Ｐゴシック" panose="020B0600070205080204" pitchFamily="50" charset="-128"/>
              <a:ea typeface="ＭＳ Ｐゴシック" panose="020B0600070205080204" pitchFamily="50" charset="-128"/>
            </a:rPr>
            <a:t>）であることが類似団体平均を上回る要因である。また養護老人ホーム入所者等に対する老人保護措置費の国・道負担金が廃止され一般財源化になった平成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年度以降、平均を上回っている。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44450</xdr:rowOff>
    </xdr:from>
    <xdr:to>
      <xdr:col>24</xdr:col>
      <xdr:colOff>25400</xdr:colOff>
      <xdr:row>55</xdr:row>
      <xdr:rowOff>57150</xdr:rowOff>
    </xdr:to>
    <xdr:cxnSp macro="">
      <xdr:nvCxnSpPr>
        <xdr:cNvPr id="187" name="直線コネクタ 186"/>
        <xdr:cNvCxnSpPr/>
      </xdr:nvCxnSpPr>
      <xdr:spPr>
        <a:xfrm>
          <a:off x="3987800" y="9474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8" name="扶助費平均値テキスト"/>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44450</xdr:rowOff>
    </xdr:from>
    <xdr:to>
      <xdr:col>19</xdr:col>
      <xdr:colOff>187325</xdr:colOff>
      <xdr:row>55</xdr:row>
      <xdr:rowOff>107950</xdr:rowOff>
    </xdr:to>
    <xdr:cxnSp macro="">
      <xdr:nvCxnSpPr>
        <xdr:cNvPr id="190" name="直線コネクタ 189"/>
        <xdr:cNvCxnSpPr/>
      </xdr:nvCxnSpPr>
      <xdr:spPr>
        <a:xfrm flipV="1">
          <a:off x="3098800" y="9474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67327</xdr:rowOff>
    </xdr:from>
    <xdr:ext cx="736600" cy="259045"/>
    <xdr:sp macro="" textlink="">
      <xdr:nvSpPr>
        <xdr:cNvPr id="192" name="テキスト ボックス 191"/>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56</xdr:row>
      <xdr:rowOff>12700</xdr:rowOff>
    </xdr:to>
    <xdr:cxnSp macro="">
      <xdr:nvCxnSpPr>
        <xdr:cNvPr id="193" name="直線コネクタ 192"/>
        <xdr:cNvCxnSpPr/>
      </xdr:nvCxnSpPr>
      <xdr:spPr>
        <a:xfrm flipV="1">
          <a:off x="2209800" y="953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195" name="テキスト ボックス 194"/>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158750</xdr:rowOff>
    </xdr:from>
    <xdr:to>
      <xdr:col>11</xdr:col>
      <xdr:colOff>9525</xdr:colOff>
      <xdr:row>56</xdr:row>
      <xdr:rowOff>12700</xdr:rowOff>
    </xdr:to>
    <xdr:cxnSp macro="">
      <xdr:nvCxnSpPr>
        <xdr:cNvPr id="196" name="直線コネクタ 195"/>
        <xdr:cNvCxnSpPr/>
      </xdr:nvCxnSpPr>
      <xdr:spPr>
        <a:xfrm>
          <a:off x="1320800" y="9588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44450</xdr:rowOff>
    </xdr:from>
    <xdr:to>
      <xdr:col>11</xdr:col>
      <xdr:colOff>60325</xdr:colOff>
      <xdr:row>55</xdr:row>
      <xdr:rowOff>146050</xdr:rowOff>
    </xdr:to>
    <xdr:sp macro="" textlink="">
      <xdr:nvSpPr>
        <xdr:cNvPr id="197" name="フローチャート: 判断 196"/>
        <xdr:cNvSpPr/>
      </xdr:nvSpPr>
      <xdr:spPr>
        <a:xfrm>
          <a:off x="2159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156227</xdr:rowOff>
    </xdr:from>
    <xdr:ext cx="762000" cy="259045"/>
    <xdr:sp macro="" textlink="">
      <xdr:nvSpPr>
        <xdr:cNvPr id="198" name="テキスト ボックス 197"/>
        <xdr:cNvSpPr txBox="1"/>
      </xdr:nvSpPr>
      <xdr:spPr>
        <a:xfrm>
          <a:off x="1828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31750</xdr:rowOff>
    </xdr:from>
    <xdr:to>
      <xdr:col>6</xdr:col>
      <xdr:colOff>171450</xdr:colOff>
      <xdr:row>55</xdr:row>
      <xdr:rowOff>133350</xdr:rowOff>
    </xdr:to>
    <xdr:sp macro="" textlink="">
      <xdr:nvSpPr>
        <xdr:cNvPr id="199" name="フローチャート: 判断 198"/>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143527</xdr:rowOff>
    </xdr:from>
    <xdr:ext cx="762000" cy="259045"/>
    <xdr:sp macro="" textlink="">
      <xdr:nvSpPr>
        <xdr:cNvPr id="200" name="テキスト ボックス 199"/>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6350</xdr:rowOff>
    </xdr:from>
    <xdr:to>
      <xdr:col>24</xdr:col>
      <xdr:colOff>76200</xdr:colOff>
      <xdr:row>55</xdr:row>
      <xdr:rowOff>107950</xdr:rowOff>
    </xdr:to>
    <xdr:sp macro="" textlink="">
      <xdr:nvSpPr>
        <xdr:cNvPr id="206" name="楕円 205"/>
        <xdr:cNvSpPr/>
      </xdr:nvSpPr>
      <xdr:spPr>
        <a:xfrm>
          <a:off x="47752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07"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165100</xdr:rowOff>
    </xdr:from>
    <xdr:to>
      <xdr:col>20</xdr:col>
      <xdr:colOff>38100</xdr:colOff>
      <xdr:row>55</xdr:row>
      <xdr:rowOff>95250</xdr:rowOff>
    </xdr:to>
    <xdr:sp macro="" textlink="">
      <xdr:nvSpPr>
        <xdr:cNvPr id="208" name="楕円 207"/>
        <xdr:cNvSpPr/>
      </xdr:nvSpPr>
      <xdr:spPr>
        <a:xfrm>
          <a:off x="3937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209" name="テキスト ボックス 208"/>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10" name="楕円 209"/>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211" name="テキスト ボックス 210"/>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2" name="楕円 211"/>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13" name="テキスト ボックス 212"/>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107950</xdr:rowOff>
    </xdr:from>
    <xdr:to>
      <xdr:col>6</xdr:col>
      <xdr:colOff>171450</xdr:colOff>
      <xdr:row>56</xdr:row>
      <xdr:rowOff>38100</xdr:rowOff>
    </xdr:to>
    <xdr:sp macro="" textlink="">
      <xdr:nvSpPr>
        <xdr:cNvPr id="214" name="楕円 213"/>
        <xdr:cNvSpPr/>
      </xdr:nvSpPr>
      <xdr:spPr>
        <a:xfrm>
          <a:off x="1270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22877</xdr:rowOff>
    </xdr:from>
    <xdr:ext cx="762000" cy="259045"/>
    <xdr:sp macro="" textlink="">
      <xdr:nvSpPr>
        <xdr:cNvPr id="215" name="テキスト ボックス 214"/>
        <xdr:cNvSpPr txBox="1"/>
      </xdr:nvSpPr>
      <xdr:spPr>
        <a:xfrm>
          <a:off x="939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経費比率が類似団体平均を上回っている要因は、繰出金の増加で、特に観光施設事業特別会計と公共下水道事業特別会計は過去の施設整備による公債費の負担が重く、繰出金が多額となっている。今後は、各企業会計及び特別会計においては、独立採算の原則を徹底し、経営改善や経費圧縮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14986</xdr:rowOff>
    </xdr:from>
    <xdr:to>
      <xdr:col>82</xdr:col>
      <xdr:colOff>107950</xdr:colOff>
      <xdr:row>57</xdr:row>
      <xdr:rowOff>46990</xdr:rowOff>
    </xdr:to>
    <xdr:cxnSp macro="">
      <xdr:nvCxnSpPr>
        <xdr:cNvPr id="245" name="直線コネクタ 244"/>
        <xdr:cNvCxnSpPr/>
      </xdr:nvCxnSpPr>
      <xdr:spPr>
        <a:xfrm>
          <a:off x="15671800" y="978763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42435</xdr:rowOff>
    </xdr:from>
    <xdr:ext cx="762000" cy="259045"/>
    <xdr:sp macro="" textlink="">
      <xdr:nvSpPr>
        <xdr:cNvPr id="246" name="その他平均値テキスト"/>
        <xdr:cNvSpPr txBox="1"/>
      </xdr:nvSpPr>
      <xdr:spPr>
        <a:xfrm>
          <a:off x="16598900" y="9472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154432</xdr:rowOff>
    </xdr:from>
    <xdr:to>
      <xdr:col>78</xdr:col>
      <xdr:colOff>69850</xdr:colOff>
      <xdr:row>57</xdr:row>
      <xdr:rowOff>14986</xdr:rowOff>
    </xdr:to>
    <xdr:cxnSp macro="">
      <xdr:nvCxnSpPr>
        <xdr:cNvPr id="248" name="直線コネクタ 247"/>
        <xdr:cNvCxnSpPr/>
      </xdr:nvCxnSpPr>
      <xdr:spPr>
        <a:xfrm>
          <a:off x="14782800" y="97556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50" name="テキスト ボックス 249"/>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154432</xdr:rowOff>
    </xdr:from>
    <xdr:to>
      <xdr:col>73</xdr:col>
      <xdr:colOff>180975</xdr:colOff>
      <xdr:row>57</xdr:row>
      <xdr:rowOff>28702</xdr:rowOff>
    </xdr:to>
    <xdr:cxnSp macro="">
      <xdr:nvCxnSpPr>
        <xdr:cNvPr id="251" name="直線コネクタ 250"/>
        <xdr:cNvCxnSpPr/>
      </xdr:nvCxnSpPr>
      <xdr:spPr>
        <a:xfrm flipV="1">
          <a:off x="13893800" y="97556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5842</xdr:rowOff>
    </xdr:from>
    <xdr:to>
      <xdr:col>69</xdr:col>
      <xdr:colOff>92075</xdr:colOff>
      <xdr:row>57</xdr:row>
      <xdr:rowOff>28702</xdr:rowOff>
    </xdr:to>
    <xdr:cxnSp macro="">
      <xdr:nvCxnSpPr>
        <xdr:cNvPr id="254" name="直線コネクタ 253"/>
        <xdr:cNvCxnSpPr/>
      </xdr:nvCxnSpPr>
      <xdr:spPr>
        <a:xfrm>
          <a:off x="13004800" y="97784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5" name="フローチャート: 判断 254"/>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7383</xdr:rowOff>
    </xdr:from>
    <xdr:ext cx="762000" cy="259045"/>
    <xdr:sp macro="" textlink="">
      <xdr:nvSpPr>
        <xdr:cNvPr id="256" name="テキスト ボックス 255"/>
        <xdr:cNvSpPr txBox="1"/>
      </xdr:nvSpPr>
      <xdr:spPr>
        <a:xfrm>
          <a:off x="13512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7" name="フローチャート: 判断 256"/>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160545</xdr:rowOff>
    </xdr:from>
    <xdr:ext cx="762000" cy="259045"/>
    <xdr:sp macro="" textlink="">
      <xdr:nvSpPr>
        <xdr:cNvPr id="258" name="テキスト ボックス 257"/>
        <xdr:cNvSpPr txBox="1"/>
      </xdr:nvSpPr>
      <xdr:spPr>
        <a:xfrm>
          <a:off x="12623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64" name="楕円 263"/>
        <xdr:cNvSpPr/>
      </xdr:nvSpPr>
      <xdr:spPr>
        <a:xfrm>
          <a:off x="16459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139717</xdr:rowOff>
    </xdr:from>
    <xdr:ext cx="762000" cy="259045"/>
    <xdr:sp macro="" textlink="">
      <xdr:nvSpPr>
        <xdr:cNvPr id="265" name="その他該当値テキスト"/>
        <xdr:cNvSpPr txBox="1"/>
      </xdr:nvSpPr>
      <xdr:spPr>
        <a:xfrm>
          <a:off x="165989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135636</xdr:rowOff>
    </xdr:from>
    <xdr:to>
      <xdr:col>78</xdr:col>
      <xdr:colOff>120650</xdr:colOff>
      <xdr:row>57</xdr:row>
      <xdr:rowOff>65786</xdr:rowOff>
    </xdr:to>
    <xdr:sp macro="" textlink="">
      <xdr:nvSpPr>
        <xdr:cNvPr id="266" name="楕円 265"/>
        <xdr:cNvSpPr/>
      </xdr:nvSpPr>
      <xdr:spPr>
        <a:xfrm>
          <a:off x="15621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50563</xdr:rowOff>
    </xdr:from>
    <xdr:ext cx="736600" cy="259045"/>
    <xdr:sp macro="" textlink="">
      <xdr:nvSpPr>
        <xdr:cNvPr id="267" name="テキスト ボックス 266"/>
        <xdr:cNvSpPr txBox="1"/>
      </xdr:nvSpPr>
      <xdr:spPr>
        <a:xfrm>
          <a:off x="15290800" y="9823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103632</xdr:rowOff>
    </xdr:from>
    <xdr:to>
      <xdr:col>74</xdr:col>
      <xdr:colOff>31750</xdr:colOff>
      <xdr:row>57</xdr:row>
      <xdr:rowOff>33782</xdr:rowOff>
    </xdr:to>
    <xdr:sp macro="" textlink="">
      <xdr:nvSpPr>
        <xdr:cNvPr id="268" name="楕円 267"/>
        <xdr:cNvSpPr/>
      </xdr:nvSpPr>
      <xdr:spPr>
        <a:xfrm>
          <a:off x="14732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18559</xdr:rowOff>
    </xdr:from>
    <xdr:ext cx="762000" cy="259045"/>
    <xdr:sp macro="" textlink="">
      <xdr:nvSpPr>
        <xdr:cNvPr id="269" name="テキスト ボックス 268"/>
        <xdr:cNvSpPr txBox="1"/>
      </xdr:nvSpPr>
      <xdr:spPr>
        <a:xfrm>
          <a:off x="14401800" y="97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149352</xdr:rowOff>
    </xdr:from>
    <xdr:to>
      <xdr:col>69</xdr:col>
      <xdr:colOff>142875</xdr:colOff>
      <xdr:row>57</xdr:row>
      <xdr:rowOff>79502</xdr:rowOff>
    </xdr:to>
    <xdr:sp macro="" textlink="">
      <xdr:nvSpPr>
        <xdr:cNvPr id="270" name="楕円 269"/>
        <xdr:cNvSpPr/>
      </xdr:nvSpPr>
      <xdr:spPr>
        <a:xfrm>
          <a:off x="138430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64279</xdr:rowOff>
    </xdr:from>
    <xdr:ext cx="762000" cy="259045"/>
    <xdr:sp macro="" textlink="">
      <xdr:nvSpPr>
        <xdr:cNvPr id="271" name="テキスト ボックス 270"/>
        <xdr:cNvSpPr txBox="1"/>
      </xdr:nvSpPr>
      <xdr:spPr>
        <a:xfrm>
          <a:off x="13512800" y="983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126492</xdr:rowOff>
    </xdr:from>
    <xdr:to>
      <xdr:col>65</xdr:col>
      <xdr:colOff>53975</xdr:colOff>
      <xdr:row>57</xdr:row>
      <xdr:rowOff>56642</xdr:rowOff>
    </xdr:to>
    <xdr:sp macro="" textlink="">
      <xdr:nvSpPr>
        <xdr:cNvPr id="272" name="楕円 271"/>
        <xdr:cNvSpPr/>
      </xdr:nvSpPr>
      <xdr:spPr>
        <a:xfrm>
          <a:off x="12954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41419</xdr:rowOff>
    </xdr:from>
    <xdr:ext cx="762000" cy="259045"/>
    <xdr:sp macro="" textlink="">
      <xdr:nvSpPr>
        <xdr:cNvPr id="273" name="テキスト ボックス 272"/>
        <xdr:cNvSpPr txBox="1"/>
      </xdr:nvSpPr>
      <xdr:spPr>
        <a:xfrm>
          <a:off x="12623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補助費等に係る経常収支比率が類似団体平均を</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ポイント下回っている要因は、消防本部の単独設置により一部事務組合への負担金がないことや、過去に行った町が支援する各種団体への補助金の見直しが挙げられる。今後も補助金交付規則に基づき、対象事業の実績報告書を精査し適正な予算執行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127000</xdr:rowOff>
    </xdr:from>
    <xdr:to>
      <xdr:col>82</xdr:col>
      <xdr:colOff>107950</xdr:colOff>
      <xdr:row>35</xdr:row>
      <xdr:rowOff>1270</xdr:rowOff>
    </xdr:to>
    <xdr:cxnSp macro="">
      <xdr:nvCxnSpPr>
        <xdr:cNvPr id="303" name="直線コネクタ 302"/>
        <xdr:cNvCxnSpPr/>
      </xdr:nvCxnSpPr>
      <xdr:spPr>
        <a:xfrm>
          <a:off x="15671800" y="59563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4" name="補助費等平均値テキスト"/>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81280</xdr:rowOff>
    </xdr:from>
    <xdr:to>
      <xdr:col>78</xdr:col>
      <xdr:colOff>69850</xdr:colOff>
      <xdr:row>34</xdr:row>
      <xdr:rowOff>127000</xdr:rowOff>
    </xdr:to>
    <xdr:cxnSp macro="">
      <xdr:nvCxnSpPr>
        <xdr:cNvPr id="306" name="直線コネクタ 305"/>
        <xdr:cNvCxnSpPr/>
      </xdr:nvCxnSpPr>
      <xdr:spPr>
        <a:xfrm>
          <a:off x="14782800" y="5910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81280</xdr:rowOff>
    </xdr:from>
    <xdr:to>
      <xdr:col>73</xdr:col>
      <xdr:colOff>180975</xdr:colOff>
      <xdr:row>34</xdr:row>
      <xdr:rowOff>85852</xdr:rowOff>
    </xdr:to>
    <xdr:cxnSp macro="">
      <xdr:nvCxnSpPr>
        <xdr:cNvPr id="309" name="直線コネクタ 308"/>
        <xdr:cNvCxnSpPr/>
      </xdr:nvCxnSpPr>
      <xdr:spPr>
        <a:xfrm flipV="1">
          <a:off x="13893800" y="59105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62992</xdr:rowOff>
    </xdr:from>
    <xdr:to>
      <xdr:col>69</xdr:col>
      <xdr:colOff>92075</xdr:colOff>
      <xdr:row>34</xdr:row>
      <xdr:rowOff>85852</xdr:rowOff>
    </xdr:to>
    <xdr:cxnSp macro="">
      <xdr:nvCxnSpPr>
        <xdr:cNvPr id="312" name="直線コネクタ 311"/>
        <xdr:cNvCxnSpPr/>
      </xdr:nvCxnSpPr>
      <xdr:spPr>
        <a:xfrm>
          <a:off x="13004800" y="58922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3" name="フローチャート: 判断 312"/>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14" name="テキスト ボックス 313"/>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5" name="フローチャート: 判断 314"/>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6" name="テキスト ボックス 315"/>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121920</xdr:rowOff>
    </xdr:from>
    <xdr:to>
      <xdr:col>82</xdr:col>
      <xdr:colOff>158750</xdr:colOff>
      <xdr:row>35</xdr:row>
      <xdr:rowOff>52070</xdr:rowOff>
    </xdr:to>
    <xdr:sp macro="" textlink="">
      <xdr:nvSpPr>
        <xdr:cNvPr id="322" name="楕円 321"/>
        <xdr:cNvSpPr/>
      </xdr:nvSpPr>
      <xdr:spPr>
        <a:xfrm>
          <a:off x="16459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138447</xdr:rowOff>
    </xdr:from>
    <xdr:ext cx="762000" cy="259045"/>
    <xdr:sp macro="" textlink="">
      <xdr:nvSpPr>
        <xdr:cNvPr id="323" name="補助費等該当値テキスト"/>
        <xdr:cNvSpPr txBox="1"/>
      </xdr:nvSpPr>
      <xdr:spPr>
        <a:xfrm>
          <a:off x="165989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76200</xdr:rowOff>
    </xdr:from>
    <xdr:to>
      <xdr:col>78</xdr:col>
      <xdr:colOff>120650</xdr:colOff>
      <xdr:row>35</xdr:row>
      <xdr:rowOff>6350</xdr:rowOff>
    </xdr:to>
    <xdr:sp macro="" textlink="">
      <xdr:nvSpPr>
        <xdr:cNvPr id="324" name="楕円 323"/>
        <xdr:cNvSpPr/>
      </xdr:nvSpPr>
      <xdr:spPr>
        <a:xfrm>
          <a:off x="15621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16527</xdr:rowOff>
    </xdr:from>
    <xdr:ext cx="736600" cy="259045"/>
    <xdr:sp macro="" textlink="">
      <xdr:nvSpPr>
        <xdr:cNvPr id="325" name="テキスト ボックス 324"/>
        <xdr:cNvSpPr txBox="1"/>
      </xdr:nvSpPr>
      <xdr:spPr>
        <a:xfrm>
          <a:off x="15290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30480</xdr:rowOff>
    </xdr:from>
    <xdr:to>
      <xdr:col>74</xdr:col>
      <xdr:colOff>31750</xdr:colOff>
      <xdr:row>34</xdr:row>
      <xdr:rowOff>132080</xdr:rowOff>
    </xdr:to>
    <xdr:sp macro="" textlink="">
      <xdr:nvSpPr>
        <xdr:cNvPr id="326" name="楕円 325"/>
        <xdr:cNvSpPr/>
      </xdr:nvSpPr>
      <xdr:spPr>
        <a:xfrm>
          <a:off x="14732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142257</xdr:rowOff>
    </xdr:from>
    <xdr:ext cx="762000" cy="259045"/>
    <xdr:sp macro="" textlink="">
      <xdr:nvSpPr>
        <xdr:cNvPr id="327" name="テキスト ボックス 326"/>
        <xdr:cNvSpPr txBox="1"/>
      </xdr:nvSpPr>
      <xdr:spPr>
        <a:xfrm>
          <a:off x="14401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35052</xdr:rowOff>
    </xdr:from>
    <xdr:to>
      <xdr:col>69</xdr:col>
      <xdr:colOff>142875</xdr:colOff>
      <xdr:row>34</xdr:row>
      <xdr:rowOff>136652</xdr:rowOff>
    </xdr:to>
    <xdr:sp macro="" textlink="">
      <xdr:nvSpPr>
        <xdr:cNvPr id="328" name="楕円 327"/>
        <xdr:cNvSpPr/>
      </xdr:nvSpPr>
      <xdr:spPr>
        <a:xfrm>
          <a:off x="13843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146829</xdr:rowOff>
    </xdr:from>
    <xdr:ext cx="762000" cy="259045"/>
    <xdr:sp macro="" textlink="">
      <xdr:nvSpPr>
        <xdr:cNvPr id="329" name="テキスト ボックス 328"/>
        <xdr:cNvSpPr txBox="1"/>
      </xdr:nvSpPr>
      <xdr:spPr>
        <a:xfrm>
          <a:off x="13512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xdr:rowOff>
    </xdr:from>
    <xdr:to>
      <xdr:col>65</xdr:col>
      <xdr:colOff>53975</xdr:colOff>
      <xdr:row>34</xdr:row>
      <xdr:rowOff>113792</xdr:rowOff>
    </xdr:to>
    <xdr:sp macro="" textlink="">
      <xdr:nvSpPr>
        <xdr:cNvPr id="330" name="楕円 329"/>
        <xdr:cNvSpPr/>
      </xdr:nvSpPr>
      <xdr:spPr>
        <a:xfrm>
          <a:off x="12954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123969</xdr:rowOff>
    </xdr:from>
    <xdr:ext cx="762000" cy="259045"/>
    <xdr:sp macro="" textlink="">
      <xdr:nvSpPr>
        <xdr:cNvPr id="331" name="テキスト ボックス 330"/>
        <xdr:cNvSpPr txBox="1"/>
      </xdr:nvSpPr>
      <xdr:spPr>
        <a:xfrm>
          <a:off x="12623800" y="56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過去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に実施された大型事業に係る地方債の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元利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償還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金が膨らみ</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公債費に係る経常収支比率は、類似団体平均を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ポイント上回っている。地方債償還額のピークの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年度以降、増毛町財政改革方針に基づき、投資的事業の抑制</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してきたことから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償還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傾向にあるが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、今後も新規地方債の計画的な発行に努め、さらに公債費の縮減を図る。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153670</xdr:rowOff>
    </xdr:from>
    <xdr:to>
      <xdr:col>24</xdr:col>
      <xdr:colOff>25400</xdr:colOff>
      <xdr:row>77</xdr:row>
      <xdr:rowOff>165100</xdr:rowOff>
    </xdr:to>
    <xdr:cxnSp macro="">
      <xdr:nvCxnSpPr>
        <xdr:cNvPr id="363" name="直線コネクタ 362"/>
        <xdr:cNvCxnSpPr/>
      </xdr:nvCxnSpPr>
      <xdr:spPr>
        <a:xfrm>
          <a:off x="3987800" y="133553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64" name="公債費平均値テキスト"/>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153670</xdr:rowOff>
    </xdr:from>
    <xdr:to>
      <xdr:col>19</xdr:col>
      <xdr:colOff>187325</xdr:colOff>
      <xdr:row>78</xdr:row>
      <xdr:rowOff>5080</xdr:rowOff>
    </xdr:to>
    <xdr:cxnSp macro="">
      <xdr:nvCxnSpPr>
        <xdr:cNvPr id="366" name="直線コネクタ 365"/>
        <xdr:cNvCxnSpPr/>
      </xdr:nvCxnSpPr>
      <xdr:spPr>
        <a:xfrm flipV="1">
          <a:off x="3098800" y="13355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47007</xdr:rowOff>
    </xdr:from>
    <xdr:ext cx="736600" cy="259045"/>
    <xdr:sp macro="" textlink="">
      <xdr:nvSpPr>
        <xdr:cNvPr id="368" name="テキスト ボックス 367"/>
        <xdr:cNvSpPr txBox="1"/>
      </xdr:nvSpPr>
      <xdr:spPr>
        <a:xfrm>
          <a:off x="3606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5080</xdr:rowOff>
    </xdr:from>
    <xdr:to>
      <xdr:col>15</xdr:col>
      <xdr:colOff>98425</xdr:colOff>
      <xdr:row>78</xdr:row>
      <xdr:rowOff>85089</xdr:rowOff>
    </xdr:to>
    <xdr:cxnSp macro="">
      <xdr:nvCxnSpPr>
        <xdr:cNvPr id="369" name="直線コネクタ 368"/>
        <xdr:cNvCxnSpPr/>
      </xdr:nvCxnSpPr>
      <xdr:spPr>
        <a:xfrm flipV="1">
          <a:off x="2209800" y="1337818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35577</xdr:rowOff>
    </xdr:from>
    <xdr:ext cx="762000" cy="259045"/>
    <xdr:sp macro="" textlink="">
      <xdr:nvSpPr>
        <xdr:cNvPr id="371" name="テキスト ボックス 370"/>
        <xdr:cNvSpPr txBox="1"/>
      </xdr:nvSpPr>
      <xdr:spPr>
        <a:xfrm>
          <a:off x="2717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73661</xdr:rowOff>
    </xdr:from>
    <xdr:to>
      <xdr:col>11</xdr:col>
      <xdr:colOff>9525</xdr:colOff>
      <xdr:row>78</xdr:row>
      <xdr:rowOff>85089</xdr:rowOff>
    </xdr:to>
    <xdr:cxnSp macro="">
      <xdr:nvCxnSpPr>
        <xdr:cNvPr id="372" name="直線コネクタ 371"/>
        <xdr:cNvCxnSpPr/>
      </xdr:nvCxnSpPr>
      <xdr:spPr>
        <a:xfrm>
          <a:off x="1320800" y="134467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148589</xdr:rowOff>
    </xdr:from>
    <xdr:to>
      <xdr:col>11</xdr:col>
      <xdr:colOff>60325</xdr:colOff>
      <xdr:row>77</xdr:row>
      <xdr:rowOff>78739</xdr:rowOff>
    </xdr:to>
    <xdr:sp macro="" textlink="">
      <xdr:nvSpPr>
        <xdr:cNvPr id="373" name="フローチャート: 判断 372"/>
        <xdr:cNvSpPr/>
      </xdr:nvSpPr>
      <xdr:spPr>
        <a:xfrm>
          <a:off x="2159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88916</xdr:rowOff>
    </xdr:from>
    <xdr:ext cx="762000" cy="259045"/>
    <xdr:sp macro="" textlink="">
      <xdr:nvSpPr>
        <xdr:cNvPr id="374" name="テキスト ボックス 373"/>
        <xdr:cNvSpPr txBox="1"/>
      </xdr:nvSpPr>
      <xdr:spPr>
        <a:xfrm>
          <a:off x="1828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140970</xdr:rowOff>
    </xdr:from>
    <xdr:to>
      <xdr:col>6</xdr:col>
      <xdr:colOff>171450</xdr:colOff>
      <xdr:row>77</xdr:row>
      <xdr:rowOff>71120</xdr:rowOff>
    </xdr:to>
    <xdr:sp macro="" textlink="">
      <xdr:nvSpPr>
        <xdr:cNvPr id="375" name="フローチャート: 判断 374"/>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81297</xdr:rowOff>
    </xdr:from>
    <xdr:ext cx="762000" cy="259045"/>
    <xdr:sp macro="" textlink="">
      <xdr:nvSpPr>
        <xdr:cNvPr id="376" name="テキスト ボックス 375"/>
        <xdr:cNvSpPr txBox="1"/>
      </xdr:nvSpPr>
      <xdr:spPr>
        <a:xfrm>
          <a:off x="939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114300</xdr:rowOff>
    </xdr:from>
    <xdr:to>
      <xdr:col>24</xdr:col>
      <xdr:colOff>76200</xdr:colOff>
      <xdr:row>78</xdr:row>
      <xdr:rowOff>44450</xdr:rowOff>
    </xdr:to>
    <xdr:sp macro="" textlink="">
      <xdr:nvSpPr>
        <xdr:cNvPr id="382" name="楕円 381"/>
        <xdr:cNvSpPr/>
      </xdr:nvSpPr>
      <xdr:spPr>
        <a:xfrm>
          <a:off x="47752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86377</xdr:rowOff>
    </xdr:from>
    <xdr:ext cx="762000" cy="259045"/>
    <xdr:sp macro="" textlink="">
      <xdr:nvSpPr>
        <xdr:cNvPr id="383" name="公債費該当値テキスト"/>
        <xdr:cNvSpPr txBox="1"/>
      </xdr:nvSpPr>
      <xdr:spPr>
        <a:xfrm>
          <a:off x="49149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102870</xdr:rowOff>
    </xdr:from>
    <xdr:to>
      <xdr:col>20</xdr:col>
      <xdr:colOff>38100</xdr:colOff>
      <xdr:row>78</xdr:row>
      <xdr:rowOff>33020</xdr:rowOff>
    </xdr:to>
    <xdr:sp macro="" textlink="">
      <xdr:nvSpPr>
        <xdr:cNvPr id="384" name="楕円 383"/>
        <xdr:cNvSpPr/>
      </xdr:nvSpPr>
      <xdr:spPr>
        <a:xfrm>
          <a:off x="3937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17797</xdr:rowOff>
    </xdr:from>
    <xdr:ext cx="736600" cy="259045"/>
    <xdr:sp macro="" textlink="">
      <xdr:nvSpPr>
        <xdr:cNvPr id="385" name="テキスト ボックス 384"/>
        <xdr:cNvSpPr txBox="1"/>
      </xdr:nvSpPr>
      <xdr:spPr>
        <a:xfrm>
          <a:off x="3606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125730</xdr:rowOff>
    </xdr:from>
    <xdr:to>
      <xdr:col>15</xdr:col>
      <xdr:colOff>149225</xdr:colOff>
      <xdr:row>78</xdr:row>
      <xdr:rowOff>55880</xdr:rowOff>
    </xdr:to>
    <xdr:sp macro="" textlink="">
      <xdr:nvSpPr>
        <xdr:cNvPr id="386" name="楕円 385"/>
        <xdr:cNvSpPr/>
      </xdr:nvSpPr>
      <xdr:spPr>
        <a:xfrm>
          <a:off x="3048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40657</xdr:rowOff>
    </xdr:from>
    <xdr:ext cx="762000" cy="259045"/>
    <xdr:sp macro="" textlink="">
      <xdr:nvSpPr>
        <xdr:cNvPr id="387" name="テキスト ボックス 386"/>
        <xdr:cNvSpPr txBox="1"/>
      </xdr:nvSpPr>
      <xdr:spPr>
        <a:xfrm>
          <a:off x="2717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34289</xdr:rowOff>
    </xdr:from>
    <xdr:to>
      <xdr:col>11</xdr:col>
      <xdr:colOff>60325</xdr:colOff>
      <xdr:row>78</xdr:row>
      <xdr:rowOff>135889</xdr:rowOff>
    </xdr:to>
    <xdr:sp macro="" textlink="">
      <xdr:nvSpPr>
        <xdr:cNvPr id="388" name="楕円 387"/>
        <xdr:cNvSpPr/>
      </xdr:nvSpPr>
      <xdr:spPr>
        <a:xfrm>
          <a:off x="2159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120666</xdr:rowOff>
    </xdr:from>
    <xdr:ext cx="762000" cy="259045"/>
    <xdr:sp macro="" textlink="">
      <xdr:nvSpPr>
        <xdr:cNvPr id="389" name="テキスト ボックス 388"/>
        <xdr:cNvSpPr txBox="1"/>
      </xdr:nvSpPr>
      <xdr:spPr>
        <a:xfrm>
          <a:off x="18288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22861</xdr:rowOff>
    </xdr:from>
    <xdr:to>
      <xdr:col>6</xdr:col>
      <xdr:colOff>171450</xdr:colOff>
      <xdr:row>78</xdr:row>
      <xdr:rowOff>124461</xdr:rowOff>
    </xdr:to>
    <xdr:sp macro="" textlink="">
      <xdr:nvSpPr>
        <xdr:cNvPr id="390" name="楕円 389"/>
        <xdr:cNvSpPr/>
      </xdr:nvSpPr>
      <xdr:spPr>
        <a:xfrm>
          <a:off x="1270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109238</xdr:rowOff>
    </xdr:from>
    <xdr:ext cx="762000" cy="259045"/>
    <xdr:sp macro="" textlink="">
      <xdr:nvSpPr>
        <xdr:cNvPr id="391" name="テキスト ボックス 390"/>
        <xdr:cNvSpPr txBox="1"/>
      </xdr:nvSpPr>
      <xdr:spPr>
        <a:xfrm>
          <a:off x="939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補助費等や物件費の影響もあり、類似団体平均と同水準となっているが、人件費や扶助費等の平均を上回る項目について、その要因を精査し改善に努める。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120469</xdr:rowOff>
    </xdr:from>
    <xdr:to>
      <xdr:col>82</xdr:col>
      <xdr:colOff>107950</xdr:colOff>
      <xdr:row>77</xdr:row>
      <xdr:rowOff>82913</xdr:rowOff>
    </xdr:to>
    <xdr:cxnSp macro="">
      <xdr:nvCxnSpPr>
        <xdr:cNvPr id="426" name="直線コネクタ 425"/>
        <xdr:cNvCxnSpPr/>
      </xdr:nvCxnSpPr>
      <xdr:spPr>
        <a:xfrm>
          <a:off x="15671800" y="13150669"/>
          <a:ext cx="8382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7" name="公債費以外平均値テキスト"/>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64951</xdr:rowOff>
    </xdr:from>
    <xdr:to>
      <xdr:col>78</xdr:col>
      <xdr:colOff>69850</xdr:colOff>
      <xdr:row>76</xdr:row>
      <xdr:rowOff>120469</xdr:rowOff>
    </xdr:to>
    <xdr:cxnSp macro="">
      <xdr:nvCxnSpPr>
        <xdr:cNvPr id="429" name="直線コネクタ 428"/>
        <xdr:cNvCxnSpPr/>
      </xdr:nvCxnSpPr>
      <xdr:spPr>
        <a:xfrm>
          <a:off x="14782800" y="1309515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53176</xdr:rowOff>
    </xdr:from>
    <xdr:ext cx="736600" cy="259045"/>
    <xdr:sp macro="" textlink="">
      <xdr:nvSpPr>
        <xdr:cNvPr id="431" name="テキスト ボックス 430"/>
        <xdr:cNvSpPr txBox="1"/>
      </xdr:nvSpPr>
      <xdr:spPr>
        <a:xfrm>
          <a:off x="15290800" y="13254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64951</xdr:rowOff>
    </xdr:from>
    <xdr:to>
      <xdr:col>73</xdr:col>
      <xdr:colOff>180975</xdr:colOff>
      <xdr:row>76</xdr:row>
      <xdr:rowOff>153126</xdr:rowOff>
    </xdr:to>
    <xdr:cxnSp macro="">
      <xdr:nvCxnSpPr>
        <xdr:cNvPr id="432" name="直線コネクタ 431"/>
        <xdr:cNvCxnSpPr/>
      </xdr:nvCxnSpPr>
      <xdr:spPr>
        <a:xfrm flipV="1">
          <a:off x="13893800" y="13095151"/>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4190</xdr:rowOff>
    </xdr:from>
    <xdr:ext cx="762000" cy="259045"/>
    <xdr:sp macro="" textlink="">
      <xdr:nvSpPr>
        <xdr:cNvPr id="434" name="テキスト ボックス 433"/>
        <xdr:cNvSpPr txBox="1"/>
      </xdr:nvSpPr>
      <xdr:spPr>
        <a:xfrm>
          <a:off x="14401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51888</xdr:rowOff>
    </xdr:from>
    <xdr:to>
      <xdr:col>69</xdr:col>
      <xdr:colOff>92075</xdr:colOff>
      <xdr:row>76</xdr:row>
      <xdr:rowOff>153126</xdr:rowOff>
    </xdr:to>
    <xdr:cxnSp macro="">
      <xdr:nvCxnSpPr>
        <xdr:cNvPr id="435" name="直線コネクタ 434"/>
        <xdr:cNvCxnSpPr/>
      </xdr:nvCxnSpPr>
      <xdr:spPr>
        <a:xfrm>
          <a:off x="13004800" y="13082088"/>
          <a:ext cx="889000" cy="10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9252</xdr:rowOff>
    </xdr:from>
    <xdr:to>
      <xdr:col>69</xdr:col>
      <xdr:colOff>142875</xdr:colOff>
      <xdr:row>77</xdr:row>
      <xdr:rowOff>110852</xdr:rowOff>
    </xdr:to>
    <xdr:sp macro="" textlink="">
      <xdr:nvSpPr>
        <xdr:cNvPr id="436" name="フローチャート: 判断 435"/>
        <xdr:cNvSpPr/>
      </xdr:nvSpPr>
      <xdr:spPr>
        <a:xfrm>
          <a:off x="13843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95629</xdr:rowOff>
    </xdr:from>
    <xdr:ext cx="762000" cy="259045"/>
    <xdr:sp macro="" textlink="">
      <xdr:nvSpPr>
        <xdr:cNvPr id="437" name="テキスト ボックス 436"/>
        <xdr:cNvSpPr txBox="1"/>
      </xdr:nvSpPr>
      <xdr:spPr>
        <a:xfrm>
          <a:off x="13512800" y="1329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102326</xdr:rowOff>
    </xdr:from>
    <xdr:to>
      <xdr:col>65</xdr:col>
      <xdr:colOff>53975</xdr:colOff>
      <xdr:row>77</xdr:row>
      <xdr:rowOff>32476</xdr:rowOff>
    </xdr:to>
    <xdr:sp macro="" textlink="">
      <xdr:nvSpPr>
        <xdr:cNvPr id="438" name="フローチャート: 判断 437"/>
        <xdr:cNvSpPr/>
      </xdr:nvSpPr>
      <xdr:spPr>
        <a:xfrm>
          <a:off x="129540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17253</xdr:rowOff>
    </xdr:from>
    <xdr:ext cx="762000" cy="259045"/>
    <xdr:sp macro="" textlink="">
      <xdr:nvSpPr>
        <xdr:cNvPr id="439" name="テキスト ボックス 438"/>
        <xdr:cNvSpPr txBox="1"/>
      </xdr:nvSpPr>
      <xdr:spPr>
        <a:xfrm>
          <a:off x="12623800" y="1321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32113</xdr:rowOff>
    </xdr:from>
    <xdr:to>
      <xdr:col>82</xdr:col>
      <xdr:colOff>158750</xdr:colOff>
      <xdr:row>77</xdr:row>
      <xdr:rowOff>133713</xdr:rowOff>
    </xdr:to>
    <xdr:sp macro="" textlink="">
      <xdr:nvSpPr>
        <xdr:cNvPr id="445" name="楕円 444"/>
        <xdr:cNvSpPr/>
      </xdr:nvSpPr>
      <xdr:spPr>
        <a:xfrm>
          <a:off x="16459200" y="132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4190</xdr:rowOff>
    </xdr:from>
    <xdr:ext cx="762000" cy="259045"/>
    <xdr:sp macro="" textlink="">
      <xdr:nvSpPr>
        <xdr:cNvPr id="446" name="公債費以外該当値テキスト"/>
        <xdr:cNvSpPr txBox="1"/>
      </xdr:nvSpPr>
      <xdr:spPr>
        <a:xfrm>
          <a:off x="165989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69669</xdr:rowOff>
    </xdr:from>
    <xdr:to>
      <xdr:col>78</xdr:col>
      <xdr:colOff>120650</xdr:colOff>
      <xdr:row>76</xdr:row>
      <xdr:rowOff>171269</xdr:rowOff>
    </xdr:to>
    <xdr:sp macro="" textlink="">
      <xdr:nvSpPr>
        <xdr:cNvPr id="447" name="楕円 446"/>
        <xdr:cNvSpPr/>
      </xdr:nvSpPr>
      <xdr:spPr>
        <a:xfrm>
          <a:off x="15621000" y="1309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9996</xdr:rowOff>
    </xdr:from>
    <xdr:ext cx="736600" cy="259045"/>
    <xdr:sp macro="" textlink="">
      <xdr:nvSpPr>
        <xdr:cNvPr id="448" name="テキスト ボックス 447"/>
        <xdr:cNvSpPr txBox="1"/>
      </xdr:nvSpPr>
      <xdr:spPr>
        <a:xfrm>
          <a:off x="15290800" y="12868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14151</xdr:rowOff>
    </xdr:from>
    <xdr:to>
      <xdr:col>74</xdr:col>
      <xdr:colOff>31750</xdr:colOff>
      <xdr:row>76</xdr:row>
      <xdr:rowOff>115751</xdr:rowOff>
    </xdr:to>
    <xdr:sp macro="" textlink="">
      <xdr:nvSpPr>
        <xdr:cNvPr id="449" name="楕円 448"/>
        <xdr:cNvSpPr/>
      </xdr:nvSpPr>
      <xdr:spPr>
        <a:xfrm>
          <a:off x="14732000" y="1304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125928</xdr:rowOff>
    </xdr:from>
    <xdr:ext cx="762000" cy="259045"/>
    <xdr:sp macro="" textlink="">
      <xdr:nvSpPr>
        <xdr:cNvPr id="450" name="テキスト ボックス 449"/>
        <xdr:cNvSpPr txBox="1"/>
      </xdr:nvSpPr>
      <xdr:spPr>
        <a:xfrm>
          <a:off x="14401800" y="1281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102326</xdr:rowOff>
    </xdr:from>
    <xdr:to>
      <xdr:col>69</xdr:col>
      <xdr:colOff>142875</xdr:colOff>
      <xdr:row>77</xdr:row>
      <xdr:rowOff>32476</xdr:rowOff>
    </xdr:to>
    <xdr:sp macro="" textlink="">
      <xdr:nvSpPr>
        <xdr:cNvPr id="451" name="楕円 450"/>
        <xdr:cNvSpPr/>
      </xdr:nvSpPr>
      <xdr:spPr>
        <a:xfrm>
          <a:off x="13843000" y="1313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42653</xdr:rowOff>
    </xdr:from>
    <xdr:ext cx="762000" cy="259045"/>
    <xdr:sp macro="" textlink="">
      <xdr:nvSpPr>
        <xdr:cNvPr id="452" name="テキスト ボックス 451"/>
        <xdr:cNvSpPr txBox="1"/>
      </xdr:nvSpPr>
      <xdr:spPr>
        <a:xfrm>
          <a:off x="13512800" y="1290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1088</xdr:rowOff>
    </xdr:from>
    <xdr:to>
      <xdr:col>65</xdr:col>
      <xdr:colOff>53975</xdr:colOff>
      <xdr:row>76</xdr:row>
      <xdr:rowOff>102688</xdr:rowOff>
    </xdr:to>
    <xdr:sp macro="" textlink="">
      <xdr:nvSpPr>
        <xdr:cNvPr id="453" name="楕円 452"/>
        <xdr:cNvSpPr/>
      </xdr:nvSpPr>
      <xdr:spPr>
        <a:xfrm>
          <a:off x="12954000" y="130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112865</xdr:rowOff>
    </xdr:from>
    <xdr:ext cx="762000" cy="259045"/>
    <xdr:sp macro="" textlink="">
      <xdr:nvSpPr>
        <xdr:cNvPr id="454" name="テキスト ボックス 453"/>
        <xdr:cNvSpPr txBox="1"/>
      </xdr:nvSpPr>
      <xdr:spPr>
        <a:xfrm>
          <a:off x="12623800" y="1280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北海道増毛町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111370</xdr:rowOff>
    </xdr:from>
    <xdr:to>
      <xdr:col>29</xdr:col>
      <xdr:colOff>127000</xdr:colOff>
      <xdr:row>17</xdr:row>
      <xdr:rowOff>139906</xdr:rowOff>
    </xdr:to>
    <xdr:cxnSp macro="">
      <xdr:nvCxnSpPr>
        <xdr:cNvPr id="49" name="直線コネクタ 48"/>
        <xdr:cNvCxnSpPr/>
      </xdr:nvCxnSpPr>
      <xdr:spPr bwMode="auto">
        <a:xfrm flipV="1">
          <a:off x="5003800" y="3073645"/>
          <a:ext cx="647700" cy="28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96146</xdr:rowOff>
    </xdr:from>
    <xdr:ext cx="762000" cy="259045"/>
    <xdr:sp macro="" textlink="">
      <xdr:nvSpPr>
        <xdr:cNvPr id="50" name="人口1人当たり決算額の推移平均値テキスト130"/>
        <xdr:cNvSpPr txBox="1"/>
      </xdr:nvSpPr>
      <xdr:spPr>
        <a:xfrm>
          <a:off x="5740400" y="30584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139826</xdr:rowOff>
    </xdr:from>
    <xdr:to>
      <xdr:col>26</xdr:col>
      <xdr:colOff>50800</xdr:colOff>
      <xdr:row>17</xdr:row>
      <xdr:rowOff>139906</xdr:rowOff>
    </xdr:to>
    <xdr:cxnSp macro="">
      <xdr:nvCxnSpPr>
        <xdr:cNvPr id="52" name="直線コネクタ 51"/>
        <xdr:cNvCxnSpPr/>
      </xdr:nvCxnSpPr>
      <xdr:spPr bwMode="auto">
        <a:xfrm>
          <a:off x="4305300" y="3102101"/>
          <a:ext cx="698500" cy="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29146</xdr:rowOff>
    </xdr:from>
    <xdr:ext cx="736600" cy="259045"/>
    <xdr:sp macro="" textlink="">
      <xdr:nvSpPr>
        <xdr:cNvPr id="54" name="テキスト ボックス 53"/>
        <xdr:cNvSpPr txBox="1"/>
      </xdr:nvSpPr>
      <xdr:spPr>
        <a:xfrm>
          <a:off x="4622800" y="2819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139826</xdr:rowOff>
    </xdr:from>
    <xdr:to>
      <xdr:col>22</xdr:col>
      <xdr:colOff>114300</xdr:colOff>
      <xdr:row>17</xdr:row>
      <xdr:rowOff>140362</xdr:rowOff>
    </xdr:to>
    <xdr:cxnSp macro="">
      <xdr:nvCxnSpPr>
        <xdr:cNvPr id="55" name="直線コネクタ 54"/>
        <xdr:cNvCxnSpPr/>
      </xdr:nvCxnSpPr>
      <xdr:spPr bwMode="auto">
        <a:xfrm flipV="1">
          <a:off x="3606800" y="3102101"/>
          <a:ext cx="698500" cy="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13924</xdr:rowOff>
    </xdr:from>
    <xdr:ext cx="762000" cy="259045"/>
    <xdr:sp macro="" textlink="">
      <xdr:nvSpPr>
        <xdr:cNvPr id="57" name="テキスト ボックス 56"/>
        <xdr:cNvSpPr txBox="1"/>
      </xdr:nvSpPr>
      <xdr:spPr>
        <a:xfrm>
          <a:off x="3924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140362</xdr:rowOff>
    </xdr:from>
    <xdr:to>
      <xdr:col>18</xdr:col>
      <xdr:colOff>177800</xdr:colOff>
      <xdr:row>17</xdr:row>
      <xdr:rowOff>157714</xdr:rowOff>
    </xdr:to>
    <xdr:cxnSp macro="">
      <xdr:nvCxnSpPr>
        <xdr:cNvPr id="58" name="直線コネクタ 57"/>
        <xdr:cNvCxnSpPr/>
      </xdr:nvCxnSpPr>
      <xdr:spPr bwMode="auto">
        <a:xfrm flipV="1">
          <a:off x="2908300" y="3102637"/>
          <a:ext cx="698500" cy="17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43716</xdr:rowOff>
    </xdr:from>
    <xdr:to>
      <xdr:col>19</xdr:col>
      <xdr:colOff>38100</xdr:colOff>
      <xdr:row>18</xdr:row>
      <xdr:rowOff>145316</xdr:rowOff>
    </xdr:to>
    <xdr:sp macro="" textlink="">
      <xdr:nvSpPr>
        <xdr:cNvPr id="59" name="フローチャート: 判断 58"/>
        <xdr:cNvSpPr/>
      </xdr:nvSpPr>
      <xdr:spPr bwMode="auto">
        <a:xfrm>
          <a:off x="3556000" y="3177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130093</xdr:rowOff>
    </xdr:from>
    <xdr:ext cx="762000" cy="259045"/>
    <xdr:sp macro="" textlink="">
      <xdr:nvSpPr>
        <xdr:cNvPr id="60" name="テキスト ボックス 59"/>
        <xdr:cNvSpPr txBox="1"/>
      </xdr:nvSpPr>
      <xdr:spPr>
        <a:xfrm>
          <a:off x="3225800" y="326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58221</xdr:rowOff>
    </xdr:from>
    <xdr:to>
      <xdr:col>15</xdr:col>
      <xdr:colOff>101600</xdr:colOff>
      <xdr:row>18</xdr:row>
      <xdr:rowOff>159820</xdr:rowOff>
    </xdr:to>
    <xdr:sp macro="" textlink="">
      <xdr:nvSpPr>
        <xdr:cNvPr id="61" name="フローチャート: 判断 60"/>
        <xdr:cNvSpPr/>
      </xdr:nvSpPr>
      <xdr:spPr bwMode="auto">
        <a:xfrm>
          <a:off x="2857500" y="3191946"/>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144597</xdr:rowOff>
    </xdr:from>
    <xdr:ext cx="762000" cy="259045"/>
    <xdr:sp macro="" textlink="">
      <xdr:nvSpPr>
        <xdr:cNvPr id="62" name="テキスト ボックス 61"/>
        <xdr:cNvSpPr txBox="1"/>
      </xdr:nvSpPr>
      <xdr:spPr>
        <a:xfrm>
          <a:off x="2527300" y="3278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60570</xdr:rowOff>
    </xdr:from>
    <xdr:to>
      <xdr:col>29</xdr:col>
      <xdr:colOff>177800</xdr:colOff>
      <xdr:row>17</xdr:row>
      <xdr:rowOff>162170</xdr:rowOff>
    </xdr:to>
    <xdr:sp macro="" textlink="">
      <xdr:nvSpPr>
        <xdr:cNvPr id="68" name="楕円 67"/>
        <xdr:cNvSpPr/>
      </xdr:nvSpPr>
      <xdr:spPr bwMode="auto">
        <a:xfrm>
          <a:off x="5600700" y="3022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77097</xdr:rowOff>
    </xdr:from>
    <xdr:ext cx="762000" cy="259045"/>
    <xdr:sp macro="" textlink="">
      <xdr:nvSpPr>
        <xdr:cNvPr id="69" name="人口1人当たり決算額の推移該当値テキスト130"/>
        <xdr:cNvSpPr txBox="1"/>
      </xdr:nvSpPr>
      <xdr:spPr>
        <a:xfrm>
          <a:off x="5740400" y="2867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89106</xdr:rowOff>
    </xdr:from>
    <xdr:to>
      <xdr:col>26</xdr:col>
      <xdr:colOff>101600</xdr:colOff>
      <xdr:row>18</xdr:row>
      <xdr:rowOff>19256</xdr:rowOff>
    </xdr:to>
    <xdr:sp macro="" textlink="">
      <xdr:nvSpPr>
        <xdr:cNvPr id="70" name="楕円 69"/>
        <xdr:cNvSpPr/>
      </xdr:nvSpPr>
      <xdr:spPr bwMode="auto">
        <a:xfrm>
          <a:off x="4953000" y="3051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4033</xdr:rowOff>
    </xdr:from>
    <xdr:ext cx="736600" cy="259045"/>
    <xdr:sp macro="" textlink="">
      <xdr:nvSpPr>
        <xdr:cNvPr id="71" name="テキスト ボックス 70"/>
        <xdr:cNvSpPr txBox="1"/>
      </xdr:nvSpPr>
      <xdr:spPr>
        <a:xfrm>
          <a:off x="4622800" y="3137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89026</xdr:rowOff>
    </xdr:from>
    <xdr:to>
      <xdr:col>22</xdr:col>
      <xdr:colOff>165100</xdr:colOff>
      <xdr:row>18</xdr:row>
      <xdr:rowOff>19176</xdr:rowOff>
    </xdr:to>
    <xdr:sp macro="" textlink="">
      <xdr:nvSpPr>
        <xdr:cNvPr id="72" name="楕円 71"/>
        <xdr:cNvSpPr/>
      </xdr:nvSpPr>
      <xdr:spPr bwMode="auto">
        <a:xfrm>
          <a:off x="4254500" y="3051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29353</xdr:rowOff>
    </xdr:from>
    <xdr:ext cx="762000" cy="259045"/>
    <xdr:sp macro="" textlink="">
      <xdr:nvSpPr>
        <xdr:cNvPr id="73" name="テキスト ボックス 72"/>
        <xdr:cNvSpPr txBox="1"/>
      </xdr:nvSpPr>
      <xdr:spPr>
        <a:xfrm>
          <a:off x="3924300" y="2820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89562</xdr:rowOff>
    </xdr:from>
    <xdr:to>
      <xdr:col>19</xdr:col>
      <xdr:colOff>38100</xdr:colOff>
      <xdr:row>18</xdr:row>
      <xdr:rowOff>19712</xdr:rowOff>
    </xdr:to>
    <xdr:sp macro="" textlink="">
      <xdr:nvSpPr>
        <xdr:cNvPr id="74" name="楕円 73"/>
        <xdr:cNvSpPr/>
      </xdr:nvSpPr>
      <xdr:spPr bwMode="auto">
        <a:xfrm>
          <a:off x="3556000" y="3051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29889</xdr:rowOff>
    </xdr:from>
    <xdr:ext cx="762000" cy="259045"/>
    <xdr:sp macro="" textlink="">
      <xdr:nvSpPr>
        <xdr:cNvPr id="75" name="テキスト ボックス 74"/>
        <xdr:cNvSpPr txBox="1"/>
      </xdr:nvSpPr>
      <xdr:spPr>
        <a:xfrm>
          <a:off x="3225800" y="2820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106914</xdr:rowOff>
    </xdr:from>
    <xdr:to>
      <xdr:col>15</xdr:col>
      <xdr:colOff>101600</xdr:colOff>
      <xdr:row>18</xdr:row>
      <xdr:rowOff>37064</xdr:rowOff>
    </xdr:to>
    <xdr:sp macro="" textlink="">
      <xdr:nvSpPr>
        <xdr:cNvPr id="76" name="楕円 75"/>
        <xdr:cNvSpPr/>
      </xdr:nvSpPr>
      <xdr:spPr bwMode="auto">
        <a:xfrm>
          <a:off x="2857500" y="3069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47241</xdr:rowOff>
    </xdr:from>
    <xdr:ext cx="762000" cy="259045"/>
    <xdr:sp macro="" textlink="">
      <xdr:nvSpPr>
        <xdr:cNvPr id="77" name="テキスト ボックス 76"/>
        <xdr:cNvSpPr txBox="1"/>
      </xdr:nvSpPr>
      <xdr:spPr>
        <a:xfrm>
          <a:off x="2527300" y="283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144635</xdr:rowOff>
    </xdr:from>
    <xdr:to>
      <xdr:col>29</xdr:col>
      <xdr:colOff>127000</xdr:colOff>
      <xdr:row>35</xdr:row>
      <xdr:rowOff>147044</xdr:rowOff>
    </xdr:to>
    <xdr:cxnSp macro="">
      <xdr:nvCxnSpPr>
        <xdr:cNvPr id="108" name="直線コネクタ 107"/>
        <xdr:cNvCxnSpPr/>
      </xdr:nvCxnSpPr>
      <xdr:spPr bwMode="auto">
        <a:xfrm flipV="1">
          <a:off x="5003800" y="6754985"/>
          <a:ext cx="647700" cy="2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135269</xdr:rowOff>
    </xdr:from>
    <xdr:ext cx="762000" cy="259045"/>
    <xdr:sp macro="" textlink="">
      <xdr:nvSpPr>
        <xdr:cNvPr id="109" name="人口1人当たり決算額の推移平均値テキスト445"/>
        <xdr:cNvSpPr txBox="1"/>
      </xdr:nvSpPr>
      <xdr:spPr>
        <a:xfrm>
          <a:off x="5740400" y="6745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129935</xdr:rowOff>
    </xdr:from>
    <xdr:to>
      <xdr:col>26</xdr:col>
      <xdr:colOff>50800</xdr:colOff>
      <xdr:row>35</xdr:row>
      <xdr:rowOff>147044</xdr:rowOff>
    </xdr:to>
    <xdr:cxnSp macro="">
      <xdr:nvCxnSpPr>
        <xdr:cNvPr id="111" name="直線コネクタ 110"/>
        <xdr:cNvCxnSpPr/>
      </xdr:nvCxnSpPr>
      <xdr:spPr bwMode="auto">
        <a:xfrm>
          <a:off x="4305300" y="6740285"/>
          <a:ext cx="698500" cy="17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252989</xdr:rowOff>
    </xdr:from>
    <xdr:ext cx="736600" cy="259045"/>
    <xdr:sp macro="" textlink="">
      <xdr:nvSpPr>
        <xdr:cNvPr id="113" name="テキスト ボックス 112"/>
        <xdr:cNvSpPr txBox="1"/>
      </xdr:nvSpPr>
      <xdr:spPr>
        <a:xfrm>
          <a:off x="4622800" y="6863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108086</xdr:rowOff>
    </xdr:from>
    <xdr:to>
      <xdr:col>22</xdr:col>
      <xdr:colOff>114300</xdr:colOff>
      <xdr:row>35</xdr:row>
      <xdr:rowOff>129935</xdr:rowOff>
    </xdr:to>
    <xdr:cxnSp macro="">
      <xdr:nvCxnSpPr>
        <xdr:cNvPr id="114" name="直線コネクタ 113"/>
        <xdr:cNvCxnSpPr/>
      </xdr:nvCxnSpPr>
      <xdr:spPr bwMode="auto">
        <a:xfrm>
          <a:off x="3606800" y="6718436"/>
          <a:ext cx="698500" cy="21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254753</xdr:rowOff>
    </xdr:from>
    <xdr:ext cx="762000" cy="259045"/>
    <xdr:sp macro="" textlink="">
      <xdr:nvSpPr>
        <xdr:cNvPr id="116" name="テキスト ボックス 115"/>
        <xdr:cNvSpPr txBox="1"/>
      </xdr:nvSpPr>
      <xdr:spPr>
        <a:xfrm>
          <a:off x="39243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102421</xdr:rowOff>
    </xdr:from>
    <xdr:to>
      <xdr:col>18</xdr:col>
      <xdr:colOff>177800</xdr:colOff>
      <xdr:row>35</xdr:row>
      <xdr:rowOff>108086</xdr:rowOff>
    </xdr:to>
    <xdr:cxnSp macro="">
      <xdr:nvCxnSpPr>
        <xdr:cNvPr id="117" name="直線コネクタ 116"/>
        <xdr:cNvCxnSpPr/>
      </xdr:nvCxnSpPr>
      <xdr:spPr bwMode="auto">
        <a:xfrm>
          <a:off x="2908300" y="6712771"/>
          <a:ext cx="698500" cy="5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194546</xdr:rowOff>
    </xdr:from>
    <xdr:to>
      <xdr:col>19</xdr:col>
      <xdr:colOff>38100</xdr:colOff>
      <xdr:row>35</xdr:row>
      <xdr:rowOff>296146</xdr:rowOff>
    </xdr:to>
    <xdr:sp macro="" textlink="">
      <xdr:nvSpPr>
        <xdr:cNvPr id="118" name="フローチャート: 判断 117"/>
        <xdr:cNvSpPr/>
      </xdr:nvSpPr>
      <xdr:spPr bwMode="auto">
        <a:xfrm>
          <a:off x="3556000" y="6804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280923</xdr:rowOff>
    </xdr:from>
    <xdr:ext cx="762000" cy="259045"/>
    <xdr:sp macro="" textlink="">
      <xdr:nvSpPr>
        <xdr:cNvPr id="119" name="テキスト ボックス 118"/>
        <xdr:cNvSpPr txBox="1"/>
      </xdr:nvSpPr>
      <xdr:spPr>
        <a:xfrm>
          <a:off x="3225800" y="689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181219</xdr:rowOff>
    </xdr:from>
    <xdr:to>
      <xdr:col>15</xdr:col>
      <xdr:colOff>101600</xdr:colOff>
      <xdr:row>35</xdr:row>
      <xdr:rowOff>282819</xdr:rowOff>
    </xdr:to>
    <xdr:sp macro="" textlink="">
      <xdr:nvSpPr>
        <xdr:cNvPr id="120" name="フローチャート: 判断 119"/>
        <xdr:cNvSpPr/>
      </xdr:nvSpPr>
      <xdr:spPr bwMode="auto">
        <a:xfrm>
          <a:off x="2857500" y="6791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267596</xdr:rowOff>
    </xdr:from>
    <xdr:ext cx="762000" cy="259045"/>
    <xdr:sp macro="" textlink="">
      <xdr:nvSpPr>
        <xdr:cNvPr id="121" name="テキスト ボックス 120"/>
        <xdr:cNvSpPr txBox="1"/>
      </xdr:nvSpPr>
      <xdr:spPr>
        <a:xfrm>
          <a:off x="2527300" y="6877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93835</xdr:rowOff>
    </xdr:from>
    <xdr:to>
      <xdr:col>29</xdr:col>
      <xdr:colOff>177800</xdr:colOff>
      <xdr:row>35</xdr:row>
      <xdr:rowOff>195435</xdr:rowOff>
    </xdr:to>
    <xdr:sp macro="" textlink="">
      <xdr:nvSpPr>
        <xdr:cNvPr id="127" name="楕円 126"/>
        <xdr:cNvSpPr/>
      </xdr:nvSpPr>
      <xdr:spPr bwMode="auto">
        <a:xfrm>
          <a:off x="5600700" y="6704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281812</xdr:rowOff>
    </xdr:from>
    <xdr:ext cx="762000" cy="259045"/>
    <xdr:sp macro="" textlink="">
      <xdr:nvSpPr>
        <xdr:cNvPr id="128" name="人口1人当たり決算額の推移該当値テキスト445"/>
        <xdr:cNvSpPr txBox="1"/>
      </xdr:nvSpPr>
      <xdr:spPr>
        <a:xfrm>
          <a:off x="5740400" y="6549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96244</xdr:rowOff>
    </xdr:from>
    <xdr:to>
      <xdr:col>26</xdr:col>
      <xdr:colOff>101600</xdr:colOff>
      <xdr:row>35</xdr:row>
      <xdr:rowOff>197844</xdr:rowOff>
    </xdr:to>
    <xdr:sp macro="" textlink="">
      <xdr:nvSpPr>
        <xdr:cNvPr id="129" name="楕円 128"/>
        <xdr:cNvSpPr/>
      </xdr:nvSpPr>
      <xdr:spPr bwMode="auto">
        <a:xfrm>
          <a:off x="4953000" y="6706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208021</xdr:rowOff>
    </xdr:from>
    <xdr:ext cx="736600" cy="259045"/>
    <xdr:sp macro="" textlink="">
      <xdr:nvSpPr>
        <xdr:cNvPr id="130" name="テキスト ボックス 129"/>
        <xdr:cNvSpPr txBox="1"/>
      </xdr:nvSpPr>
      <xdr:spPr>
        <a:xfrm>
          <a:off x="4622800" y="647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79135</xdr:rowOff>
    </xdr:from>
    <xdr:to>
      <xdr:col>22</xdr:col>
      <xdr:colOff>165100</xdr:colOff>
      <xdr:row>35</xdr:row>
      <xdr:rowOff>180735</xdr:rowOff>
    </xdr:to>
    <xdr:sp macro="" textlink="">
      <xdr:nvSpPr>
        <xdr:cNvPr id="131" name="楕円 130"/>
        <xdr:cNvSpPr/>
      </xdr:nvSpPr>
      <xdr:spPr bwMode="auto">
        <a:xfrm>
          <a:off x="4254500" y="6689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190912</xdr:rowOff>
    </xdr:from>
    <xdr:ext cx="762000" cy="259045"/>
    <xdr:sp macro="" textlink="">
      <xdr:nvSpPr>
        <xdr:cNvPr id="132" name="テキスト ボックス 131"/>
        <xdr:cNvSpPr txBox="1"/>
      </xdr:nvSpPr>
      <xdr:spPr>
        <a:xfrm>
          <a:off x="3924300" y="645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57286</xdr:rowOff>
    </xdr:from>
    <xdr:to>
      <xdr:col>19</xdr:col>
      <xdr:colOff>38100</xdr:colOff>
      <xdr:row>35</xdr:row>
      <xdr:rowOff>158886</xdr:rowOff>
    </xdr:to>
    <xdr:sp macro="" textlink="">
      <xdr:nvSpPr>
        <xdr:cNvPr id="133" name="楕円 132"/>
        <xdr:cNvSpPr/>
      </xdr:nvSpPr>
      <xdr:spPr bwMode="auto">
        <a:xfrm>
          <a:off x="3556000" y="6667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169063</xdr:rowOff>
    </xdr:from>
    <xdr:ext cx="762000" cy="259045"/>
    <xdr:sp macro="" textlink="">
      <xdr:nvSpPr>
        <xdr:cNvPr id="134" name="テキスト ボックス 133"/>
        <xdr:cNvSpPr txBox="1"/>
      </xdr:nvSpPr>
      <xdr:spPr>
        <a:xfrm>
          <a:off x="3225800" y="643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51621</xdr:rowOff>
    </xdr:from>
    <xdr:to>
      <xdr:col>15</xdr:col>
      <xdr:colOff>101600</xdr:colOff>
      <xdr:row>35</xdr:row>
      <xdr:rowOff>153221</xdr:rowOff>
    </xdr:to>
    <xdr:sp macro="" textlink="">
      <xdr:nvSpPr>
        <xdr:cNvPr id="135" name="楕円 134"/>
        <xdr:cNvSpPr/>
      </xdr:nvSpPr>
      <xdr:spPr bwMode="auto">
        <a:xfrm>
          <a:off x="2857500" y="6661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163398</xdr:rowOff>
    </xdr:from>
    <xdr:ext cx="762000" cy="259045"/>
    <xdr:sp macro="" textlink="">
      <xdr:nvSpPr>
        <xdr:cNvPr id="136" name="テキスト ボックス 135"/>
        <xdr:cNvSpPr txBox="1"/>
      </xdr:nvSpPr>
      <xdr:spPr>
        <a:xfrm>
          <a:off x="2527300" y="643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北海道増毛町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4,435
4,366
369.71
5,161,383
5,055,724
96,101
2,951,213
4,492,315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139158</xdr:rowOff>
    </xdr:from>
    <xdr:to>
      <xdr:col>24</xdr:col>
      <xdr:colOff>63500</xdr:colOff>
      <xdr:row>35</xdr:row>
      <xdr:rowOff>165214</xdr:rowOff>
    </xdr:to>
    <xdr:cxnSp macro="">
      <xdr:nvCxnSpPr>
        <xdr:cNvPr id="58" name="直線コネクタ 57"/>
        <xdr:cNvCxnSpPr/>
      </xdr:nvCxnSpPr>
      <xdr:spPr>
        <a:xfrm flipV="1">
          <a:off x="3797300" y="6139908"/>
          <a:ext cx="838200" cy="2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147945</xdr:rowOff>
    </xdr:from>
    <xdr:ext cx="599010" cy="259045"/>
    <xdr:sp macro="" textlink="">
      <xdr:nvSpPr>
        <xdr:cNvPr id="59" name="人件費平均値テキスト"/>
        <xdr:cNvSpPr txBox="1"/>
      </xdr:nvSpPr>
      <xdr:spPr>
        <a:xfrm>
          <a:off x="4686300" y="6148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148885</xdr:rowOff>
    </xdr:from>
    <xdr:to>
      <xdr:col>19</xdr:col>
      <xdr:colOff>177800</xdr:colOff>
      <xdr:row>35</xdr:row>
      <xdr:rowOff>165214</xdr:rowOff>
    </xdr:to>
    <xdr:cxnSp macro="">
      <xdr:nvCxnSpPr>
        <xdr:cNvPr id="61" name="直線コネクタ 60"/>
        <xdr:cNvCxnSpPr/>
      </xdr:nvCxnSpPr>
      <xdr:spPr>
        <a:xfrm>
          <a:off x="2908300" y="6149635"/>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90882</xdr:rowOff>
    </xdr:from>
    <xdr:ext cx="599010" cy="259045"/>
    <xdr:sp macro="" textlink="">
      <xdr:nvSpPr>
        <xdr:cNvPr id="63" name="テキスト ボックス 62"/>
        <xdr:cNvSpPr txBox="1"/>
      </xdr:nvSpPr>
      <xdr:spPr>
        <a:xfrm>
          <a:off x="3497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148494</xdr:rowOff>
    </xdr:from>
    <xdr:to>
      <xdr:col>15</xdr:col>
      <xdr:colOff>50800</xdr:colOff>
      <xdr:row>35</xdr:row>
      <xdr:rowOff>148885</xdr:rowOff>
    </xdr:to>
    <xdr:cxnSp macro="">
      <xdr:nvCxnSpPr>
        <xdr:cNvPr id="64" name="直線コネクタ 63"/>
        <xdr:cNvCxnSpPr/>
      </xdr:nvCxnSpPr>
      <xdr:spPr>
        <a:xfrm>
          <a:off x="2019300" y="6149244"/>
          <a:ext cx="889000" cy="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96691</xdr:rowOff>
    </xdr:from>
    <xdr:ext cx="599010" cy="259045"/>
    <xdr:sp macro="" textlink="">
      <xdr:nvSpPr>
        <xdr:cNvPr id="66" name="テキスト ボックス 65"/>
        <xdr:cNvSpPr txBox="1"/>
      </xdr:nvSpPr>
      <xdr:spPr>
        <a:xfrm>
          <a:off x="2608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148494</xdr:rowOff>
    </xdr:from>
    <xdr:to>
      <xdr:col>10</xdr:col>
      <xdr:colOff>114300</xdr:colOff>
      <xdr:row>35</xdr:row>
      <xdr:rowOff>159506</xdr:rowOff>
    </xdr:to>
    <xdr:cxnSp macro="">
      <xdr:nvCxnSpPr>
        <xdr:cNvPr id="67" name="直線コネクタ 66"/>
        <xdr:cNvCxnSpPr/>
      </xdr:nvCxnSpPr>
      <xdr:spPr>
        <a:xfrm flipV="1">
          <a:off x="1130300" y="6149244"/>
          <a:ext cx="889000" cy="1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115914</xdr:rowOff>
    </xdr:from>
    <xdr:to>
      <xdr:col>10</xdr:col>
      <xdr:colOff>165100</xdr:colOff>
      <xdr:row>37</xdr:row>
      <xdr:rowOff>46064</xdr:rowOff>
    </xdr:to>
    <xdr:sp macro="" textlink="">
      <xdr:nvSpPr>
        <xdr:cNvPr id="68" name="フローチャート: 判断 67"/>
        <xdr:cNvSpPr/>
      </xdr:nvSpPr>
      <xdr:spPr>
        <a:xfrm>
          <a:off x="1968500" y="628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37191</xdr:rowOff>
    </xdr:from>
    <xdr:ext cx="599010" cy="259045"/>
    <xdr:sp macro="" textlink="">
      <xdr:nvSpPr>
        <xdr:cNvPr id="69" name="テキスト ボックス 68"/>
        <xdr:cNvSpPr txBox="1"/>
      </xdr:nvSpPr>
      <xdr:spPr>
        <a:xfrm>
          <a:off x="1719795" y="6380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127892</xdr:rowOff>
    </xdr:from>
    <xdr:to>
      <xdr:col>6</xdr:col>
      <xdr:colOff>38100</xdr:colOff>
      <xdr:row>37</xdr:row>
      <xdr:rowOff>58042</xdr:rowOff>
    </xdr:to>
    <xdr:sp macro="" textlink="">
      <xdr:nvSpPr>
        <xdr:cNvPr id="70" name="フローチャート: 判断 69"/>
        <xdr:cNvSpPr/>
      </xdr:nvSpPr>
      <xdr:spPr>
        <a:xfrm>
          <a:off x="1079500" y="6300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49169</xdr:rowOff>
    </xdr:from>
    <xdr:ext cx="599010" cy="259045"/>
    <xdr:sp macro="" textlink="">
      <xdr:nvSpPr>
        <xdr:cNvPr id="71" name="テキスト ボックス 70"/>
        <xdr:cNvSpPr txBox="1"/>
      </xdr:nvSpPr>
      <xdr:spPr>
        <a:xfrm>
          <a:off x="830795" y="6392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88358</xdr:rowOff>
    </xdr:from>
    <xdr:to>
      <xdr:col>24</xdr:col>
      <xdr:colOff>114300</xdr:colOff>
      <xdr:row>36</xdr:row>
      <xdr:rowOff>18508</xdr:rowOff>
    </xdr:to>
    <xdr:sp macro="" textlink="">
      <xdr:nvSpPr>
        <xdr:cNvPr id="77" name="楕円 76"/>
        <xdr:cNvSpPr/>
      </xdr:nvSpPr>
      <xdr:spPr>
        <a:xfrm>
          <a:off x="4584700" y="608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111235</xdr:rowOff>
    </xdr:from>
    <xdr:ext cx="599010" cy="259045"/>
    <xdr:sp macro="" textlink="">
      <xdr:nvSpPr>
        <xdr:cNvPr id="78" name="人件費該当値テキスト"/>
        <xdr:cNvSpPr txBox="1"/>
      </xdr:nvSpPr>
      <xdr:spPr>
        <a:xfrm>
          <a:off x="4686300" y="59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114414</xdr:rowOff>
    </xdr:from>
    <xdr:to>
      <xdr:col>20</xdr:col>
      <xdr:colOff>38100</xdr:colOff>
      <xdr:row>36</xdr:row>
      <xdr:rowOff>44564</xdr:rowOff>
    </xdr:to>
    <xdr:sp macro="" textlink="">
      <xdr:nvSpPr>
        <xdr:cNvPr id="79" name="楕円 78"/>
        <xdr:cNvSpPr/>
      </xdr:nvSpPr>
      <xdr:spPr>
        <a:xfrm>
          <a:off x="3746500" y="611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61091</xdr:rowOff>
    </xdr:from>
    <xdr:ext cx="599010" cy="259045"/>
    <xdr:sp macro="" textlink="">
      <xdr:nvSpPr>
        <xdr:cNvPr id="80" name="テキスト ボックス 79"/>
        <xdr:cNvSpPr txBox="1"/>
      </xdr:nvSpPr>
      <xdr:spPr>
        <a:xfrm>
          <a:off x="3497795" y="58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98085</xdr:rowOff>
    </xdr:from>
    <xdr:to>
      <xdr:col>15</xdr:col>
      <xdr:colOff>101600</xdr:colOff>
      <xdr:row>36</xdr:row>
      <xdr:rowOff>28235</xdr:rowOff>
    </xdr:to>
    <xdr:sp macro="" textlink="">
      <xdr:nvSpPr>
        <xdr:cNvPr id="81" name="楕円 80"/>
        <xdr:cNvSpPr/>
      </xdr:nvSpPr>
      <xdr:spPr>
        <a:xfrm>
          <a:off x="2857500" y="609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44762</xdr:rowOff>
    </xdr:from>
    <xdr:ext cx="599010" cy="259045"/>
    <xdr:sp macro="" textlink="">
      <xdr:nvSpPr>
        <xdr:cNvPr id="82" name="テキスト ボックス 81"/>
        <xdr:cNvSpPr txBox="1"/>
      </xdr:nvSpPr>
      <xdr:spPr>
        <a:xfrm>
          <a:off x="2608795" y="5874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97694</xdr:rowOff>
    </xdr:from>
    <xdr:to>
      <xdr:col>10</xdr:col>
      <xdr:colOff>165100</xdr:colOff>
      <xdr:row>36</xdr:row>
      <xdr:rowOff>27844</xdr:rowOff>
    </xdr:to>
    <xdr:sp macro="" textlink="">
      <xdr:nvSpPr>
        <xdr:cNvPr id="83" name="楕円 82"/>
        <xdr:cNvSpPr/>
      </xdr:nvSpPr>
      <xdr:spPr>
        <a:xfrm>
          <a:off x="1968500" y="609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44371</xdr:rowOff>
    </xdr:from>
    <xdr:ext cx="599010" cy="259045"/>
    <xdr:sp macro="" textlink="">
      <xdr:nvSpPr>
        <xdr:cNvPr id="84" name="テキスト ボックス 83"/>
        <xdr:cNvSpPr txBox="1"/>
      </xdr:nvSpPr>
      <xdr:spPr>
        <a:xfrm>
          <a:off x="1719795" y="5873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108706</xdr:rowOff>
    </xdr:from>
    <xdr:to>
      <xdr:col>6</xdr:col>
      <xdr:colOff>38100</xdr:colOff>
      <xdr:row>36</xdr:row>
      <xdr:rowOff>38856</xdr:rowOff>
    </xdr:to>
    <xdr:sp macro="" textlink="">
      <xdr:nvSpPr>
        <xdr:cNvPr id="85" name="楕円 84"/>
        <xdr:cNvSpPr/>
      </xdr:nvSpPr>
      <xdr:spPr>
        <a:xfrm>
          <a:off x="1079500" y="610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55383</xdr:rowOff>
    </xdr:from>
    <xdr:ext cx="599010" cy="259045"/>
    <xdr:sp macro="" textlink="">
      <xdr:nvSpPr>
        <xdr:cNvPr id="86" name="テキスト ボックス 85"/>
        <xdr:cNvSpPr txBox="1"/>
      </xdr:nvSpPr>
      <xdr:spPr>
        <a:xfrm>
          <a:off x="830795" y="588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41423</xdr:rowOff>
    </xdr:from>
    <xdr:to>
      <xdr:col>24</xdr:col>
      <xdr:colOff>63500</xdr:colOff>
      <xdr:row>57</xdr:row>
      <xdr:rowOff>55652</xdr:rowOff>
    </xdr:to>
    <xdr:cxnSp macro="">
      <xdr:nvCxnSpPr>
        <xdr:cNvPr id="117" name="直線コネクタ 116"/>
        <xdr:cNvCxnSpPr/>
      </xdr:nvCxnSpPr>
      <xdr:spPr>
        <a:xfrm flipV="1">
          <a:off x="3797300" y="9814073"/>
          <a:ext cx="838200" cy="1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29463</xdr:rowOff>
    </xdr:from>
    <xdr:ext cx="599010" cy="259045"/>
    <xdr:sp macro="" textlink="">
      <xdr:nvSpPr>
        <xdr:cNvPr id="118" name="物件費平均値テキスト"/>
        <xdr:cNvSpPr txBox="1"/>
      </xdr:nvSpPr>
      <xdr:spPr>
        <a:xfrm>
          <a:off x="4686300" y="9802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55652</xdr:rowOff>
    </xdr:from>
    <xdr:to>
      <xdr:col>19</xdr:col>
      <xdr:colOff>177800</xdr:colOff>
      <xdr:row>57</xdr:row>
      <xdr:rowOff>123451</xdr:rowOff>
    </xdr:to>
    <xdr:cxnSp macro="">
      <xdr:nvCxnSpPr>
        <xdr:cNvPr id="120" name="直線コネクタ 119"/>
        <xdr:cNvCxnSpPr/>
      </xdr:nvCxnSpPr>
      <xdr:spPr>
        <a:xfrm flipV="1">
          <a:off x="2908300" y="9828302"/>
          <a:ext cx="889000" cy="6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145273</xdr:rowOff>
    </xdr:from>
    <xdr:ext cx="599010" cy="259045"/>
    <xdr:sp macro="" textlink="">
      <xdr:nvSpPr>
        <xdr:cNvPr id="122" name="テキスト ボックス 121"/>
        <xdr:cNvSpPr txBox="1"/>
      </xdr:nvSpPr>
      <xdr:spPr>
        <a:xfrm>
          <a:off x="3497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123451</xdr:rowOff>
    </xdr:from>
    <xdr:to>
      <xdr:col>15</xdr:col>
      <xdr:colOff>50800</xdr:colOff>
      <xdr:row>58</xdr:row>
      <xdr:rowOff>4029</xdr:rowOff>
    </xdr:to>
    <xdr:cxnSp macro="">
      <xdr:nvCxnSpPr>
        <xdr:cNvPr id="123" name="直線コネクタ 122"/>
        <xdr:cNvCxnSpPr/>
      </xdr:nvCxnSpPr>
      <xdr:spPr>
        <a:xfrm flipV="1">
          <a:off x="2019300" y="9896101"/>
          <a:ext cx="889000" cy="5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974</xdr:rowOff>
    </xdr:from>
    <xdr:ext cx="599010" cy="259045"/>
    <xdr:sp macro="" textlink="">
      <xdr:nvSpPr>
        <xdr:cNvPr id="125" name="テキスト ボックス 124"/>
        <xdr:cNvSpPr txBox="1"/>
      </xdr:nvSpPr>
      <xdr:spPr>
        <a:xfrm>
          <a:off x="2608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4029</xdr:rowOff>
    </xdr:from>
    <xdr:to>
      <xdr:col>10</xdr:col>
      <xdr:colOff>114300</xdr:colOff>
      <xdr:row>58</xdr:row>
      <xdr:rowOff>28060</xdr:rowOff>
    </xdr:to>
    <xdr:cxnSp macro="">
      <xdr:nvCxnSpPr>
        <xdr:cNvPr id="126" name="直線コネクタ 125"/>
        <xdr:cNvCxnSpPr/>
      </xdr:nvCxnSpPr>
      <xdr:spPr>
        <a:xfrm flipV="1">
          <a:off x="1130300" y="9948129"/>
          <a:ext cx="889000" cy="2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20554</xdr:rowOff>
    </xdr:from>
    <xdr:to>
      <xdr:col>10</xdr:col>
      <xdr:colOff>165100</xdr:colOff>
      <xdr:row>58</xdr:row>
      <xdr:rowOff>122154</xdr:rowOff>
    </xdr:to>
    <xdr:sp macro="" textlink="">
      <xdr:nvSpPr>
        <xdr:cNvPr id="127" name="フローチャート: 判断 126"/>
        <xdr:cNvSpPr/>
      </xdr:nvSpPr>
      <xdr:spPr>
        <a:xfrm>
          <a:off x="1968500" y="996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113281</xdr:rowOff>
    </xdr:from>
    <xdr:ext cx="599010" cy="259045"/>
    <xdr:sp macro="" textlink="">
      <xdr:nvSpPr>
        <xdr:cNvPr id="128" name="テキスト ボックス 127"/>
        <xdr:cNvSpPr txBox="1"/>
      </xdr:nvSpPr>
      <xdr:spPr>
        <a:xfrm>
          <a:off x="1719795" y="1005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33130</xdr:rowOff>
    </xdr:from>
    <xdr:to>
      <xdr:col>6</xdr:col>
      <xdr:colOff>38100</xdr:colOff>
      <xdr:row>58</xdr:row>
      <xdr:rowOff>134730</xdr:rowOff>
    </xdr:to>
    <xdr:sp macro="" textlink="">
      <xdr:nvSpPr>
        <xdr:cNvPr id="129" name="フローチャート: 判断 128"/>
        <xdr:cNvSpPr/>
      </xdr:nvSpPr>
      <xdr:spPr>
        <a:xfrm>
          <a:off x="1079500" y="997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125857</xdr:rowOff>
    </xdr:from>
    <xdr:ext cx="599010" cy="259045"/>
    <xdr:sp macro="" textlink="">
      <xdr:nvSpPr>
        <xdr:cNvPr id="130" name="テキスト ボックス 129"/>
        <xdr:cNvSpPr txBox="1"/>
      </xdr:nvSpPr>
      <xdr:spPr>
        <a:xfrm>
          <a:off x="830795" y="10069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162073</xdr:rowOff>
    </xdr:from>
    <xdr:to>
      <xdr:col>24</xdr:col>
      <xdr:colOff>114300</xdr:colOff>
      <xdr:row>57</xdr:row>
      <xdr:rowOff>92223</xdr:rowOff>
    </xdr:to>
    <xdr:sp macro="" textlink="">
      <xdr:nvSpPr>
        <xdr:cNvPr id="136" name="楕円 135"/>
        <xdr:cNvSpPr/>
      </xdr:nvSpPr>
      <xdr:spPr>
        <a:xfrm>
          <a:off x="4584700" y="976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13500</xdr:rowOff>
    </xdr:from>
    <xdr:ext cx="599010" cy="259045"/>
    <xdr:sp macro="" textlink="">
      <xdr:nvSpPr>
        <xdr:cNvPr id="137" name="物件費該当値テキスト"/>
        <xdr:cNvSpPr txBox="1"/>
      </xdr:nvSpPr>
      <xdr:spPr>
        <a:xfrm>
          <a:off x="4686300" y="9614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4852</xdr:rowOff>
    </xdr:from>
    <xdr:to>
      <xdr:col>20</xdr:col>
      <xdr:colOff>38100</xdr:colOff>
      <xdr:row>57</xdr:row>
      <xdr:rowOff>106452</xdr:rowOff>
    </xdr:to>
    <xdr:sp macro="" textlink="">
      <xdr:nvSpPr>
        <xdr:cNvPr id="138" name="楕円 137"/>
        <xdr:cNvSpPr/>
      </xdr:nvSpPr>
      <xdr:spPr>
        <a:xfrm>
          <a:off x="3746500" y="977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122979</xdr:rowOff>
    </xdr:from>
    <xdr:ext cx="599010" cy="259045"/>
    <xdr:sp macro="" textlink="">
      <xdr:nvSpPr>
        <xdr:cNvPr id="139" name="テキスト ボックス 138"/>
        <xdr:cNvSpPr txBox="1"/>
      </xdr:nvSpPr>
      <xdr:spPr>
        <a:xfrm>
          <a:off x="3497795" y="9552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72651</xdr:rowOff>
    </xdr:from>
    <xdr:to>
      <xdr:col>15</xdr:col>
      <xdr:colOff>101600</xdr:colOff>
      <xdr:row>58</xdr:row>
      <xdr:rowOff>2801</xdr:rowOff>
    </xdr:to>
    <xdr:sp macro="" textlink="">
      <xdr:nvSpPr>
        <xdr:cNvPr id="140" name="楕円 139"/>
        <xdr:cNvSpPr/>
      </xdr:nvSpPr>
      <xdr:spPr>
        <a:xfrm>
          <a:off x="2857500" y="984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19328</xdr:rowOff>
    </xdr:from>
    <xdr:ext cx="599010" cy="259045"/>
    <xdr:sp macro="" textlink="">
      <xdr:nvSpPr>
        <xdr:cNvPr id="141" name="テキスト ボックス 140"/>
        <xdr:cNvSpPr txBox="1"/>
      </xdr:nvSpPr>
      <xdr:spPr>
        <a:xfrm>
          <a:off x="2608795" y="962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124679</xdr:rowOff>
    </xdr:from>
    <xdr:to>
      <xdr:col>10</xdr:col>
      <xdr:colOff>165100</xdr:colOff>
      <xdr:row>58</xdr:row>
      <xdr:rowOff>54829</xdr:rowOff>
    </xdr:to>
    <xdr:sp macro="" textlink="">
      <xdr:nvSpPr>
        <xdr:cNvPr id="142" name="楕円 141"/>
        <xdr:cNvSpPr/>
      </xdr:nvSpPr>
      <xdr:spPr>
        <a:xfrm>
          <a:off x="1968500" y="989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71356</xdr:rowOff>
    </xdr:from>
    <xdr:ext cx="599010" cy="259045"/>
    <xdr:sp macro="" textlink="">
      <xdr:nvSpPr>
        <xdr:cNvPr id="143" name="テキスト ボックス 142"/>
        <xdr:cNvSpPr txBox="1"/>
      </xdr:nvSpPr>
      <xdr:spPr>
        <a:xfrm>
          <a:off x="1719795" y="9672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148710</xdr:rowOff>
    </xdr:from>
    <xdr:to>
      <xdr:col>6</xdr:col>
      <xdr:colOff>38100</xdr:colOff>
      <xdr:row>58</xdr:row>
      <xdr:rowOff>78860</xdr:rowOff>
    </xdr:to>
    <xdr:sp macro="" textlink="">
      <xdr:nvSpPr>
        <xdr:cNvPr id="144" name="楕円 143"/>
        <xdr:cNvSpPr/>
      </xdr:nvSpPr>
      <xdr:spPr>
        <a:xfrm>
          <a:off x="1079500" y="992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95387</xdr:rowOff>
    </xdr:from>
    <xdr:ext cx="599010" cy="259045"/>
    <xdr:sp macro="" textlink="">
      <xdr:nvSpPr>
        <xdr:cNvPr id="145" name="テキスト ボックス 144"/>
        <xdr:cNvSpPr txBox="1"/>
      </xdr:nvSpPr>
      <xdr:spPr>
        <a:xfrm>
          <a:off x="830795" y="969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144283</xdr:rowOff>
    </xdr:from>
    <xdr:to>
      <xdr:col>24</xdr:col>
      <xdr:colOff>63500</xdr:colOff>
      <xdr:row>77</xdr:row>
      <xdr:rowOff>35899</xdr:rowOff>
    </xdr:to>
    <xdr:cxnSp macro="">
      <xdr:nvCxnSpPr>
        <xdr:cNvPr id="170" name="直線コネクタ 169"/>
        <xdr:cNvCxnSpPr/>
      </xdr:nvCxnSpPr>
      <xdr:spPr>
        <a:xfrm flipV="1">
          <a:off x="3797300" y="13174483"/>
          <a:ext cx="838200" cy="6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129266</xdr:rowOff>
    </xdr:from>
    <xdr:ext cx="534377" cy="259045"/>
    <xdr:sp macro="" textlink="">
      <xdr:nvSpPr>
        <xdr:cNvPr id="171" name="維持補修費平均値テキスト"/>
        <xdr:cNvSpPr txBox="1"/>
      </xdr:nvSpPr>
      <xdr:spPr>
        <a:xfrm>
          <a:off x="4686300" y="13159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22730</xdr:rowOff>
    </xdr:from>
    <xdr:to>
      <xdr:col>19</xdr:col>
      <xdr:colOff>177800</xdr:colOff>
      <xdr:row>77</xdr:row>
      <xdr:rowOff>35899</xdr:rowOff>
    </xdr:to>
    <xdr:cxnSp macro="">
      <xdr:nvCxnSpPr>
        <xdr:cNvPr id="173" name="直線コネクタ 172"/>
        <xdr:cNvCxnSpPr/>
      </xdr:nvCxnSpPr>
      <xdr:spPr>
        <a:xfrm>
          <a:off x="2908300" y="13224380"/>
          <a:ext cx="889000" cy="1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93690</xdr:rowOff>
    </xdr:from>
    <xdr:ext cx="534377" cy="259045"/>
    <xdr:sp macro="" textlink="">
      <xdr:nvSpPr>
        <xdr:cNvPr id="175" name="テキスト ボックス 174"/>
        <xdr:cNvSpPr txBox="1"/>
      </xdr:nvSpPr>
      <xdr:spPr>
        <a:xfrm>
          <a:off x="3530111" y="13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22730</xdr:rowOff>
    </xdr:from>
    <xdr:to>
      <xdr:col>15</xdr:col>
      <xdr:colOff>50800</xdr:colOff>
      <xdr:row>77</xdr:row>
      <xdr:rowOff>47861</xdr:rowOff>
    </xdr:to>
    <xdr:cxnSp macro="">
      <xdr:nvCxnSpPr>
        <xdr:cNvPr id="176" name="直線コネクタ 175"/>
        <xdr:cNvCxnSpPr/>
      </xdr:nvCxnSpPr>
      <xdr:spPr>
        <a:xfrm flipV="1">
          <a:off x="2019300" y="13224380"/>
          <a:ext cx="889000" cy="2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102035</xdr:rowOff>
    </xdr:from>
    <xdr:ext cx="534377" cy="259045"/>
    <xdr:sp macro="" textlink="">
      <xdr:nvSpPr>
        <xdr:cNvPr id="178" name="テキスト ボックス 177"/>
        <xdr:cNvSpPr txBox="1"/>
      </xdr:nvSpPr>
      <xdr:spPr>
        <a:xfrm>
          <a:off x="2641111" y="1330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47861</xdr:rowOff>
    </xdr:from>
    <xdr:to>
      <xdr:col>10</xdr:col>
      <xdr:colOff>114300</xdr:colOff>
      <xdr:row>77</xdr:row>
      <xdr:rowOff>64416</xdr:rowOff>
    </xdr:to>
    <xdr:cxnSp macro="">
      <xdr:nvCxnSpPr>
        <xdr:cNvPr id="179" name="直線コネクタ 178"/>
        <xdr:cNvCxnSpPr/>
      </xdr:nvCxnSpPr>
      <xdr:spPr>
        <a:xfrm flipV="1">
          <a:off x="1130300" y="13249511"/>
          <a:ext cx="889000" cy="1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53049</xdr:rowOff>
    </xdr:from>
    <xdr:to>
      <xdr:col>10</xdr:col>
      <xdr:colOff>165100</xdr:colOff>
      <xdr:row>77</xdr:row>
      <xdr:rowOff>154649</xdr:rowOff>
    </xdr:to>
    <xdr:sp macro="" textlink="">
      <xdr:nvSpPr>
        <xdr:cNvPr id="180" name="フローチャート: 判断 179"/>
        <xdr:cNvSpPr/>
      </xdr:nvSpPr>
      <xdr:spPr>
        <a:xfrm>
          <a:off x="1968500" y="1325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145776</xdr:rowOff>
    </xdr:from>
    <xdr:ext cx="534377" cy="259045"/>
    <xdr:sp macro="" textlink="">
      <xdr:nvSpPr>
        <xdr:cNvPr id="181" name="テキスト ボックス 180"/>
        <xdr:cNvSpPr txBox="1"/>
      </xdr:nvSpPr>
      <xdr:spPr>
        <a:xfrm>
          <a:off x="1752111" y="1334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65029</xdr:rowOff>
    </xdr:from>
    <xdr:to>
      <xdr:col>6</xdr:col>
      <xdr:colOff>38100</xdr:colOff>
      <xdr:row>77</xdr:row>
      <xdr:rowOff>166629</xdr:rowOff>
    </xdr:to>
    <xdr:sp macro="" textlink="">
      <xdr:nvSpPr>
        <xdr:cNvPr id="182" name="フローチャート: 判断 181"/>
        <xdr:cNvSpPr/>
      </xdr:nvSpPr>
      <xdr:spPr>
        <a:xfrm>
          <a:off x="1079500" y="1326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157756</xdr:rowOff>
    </xdr:from>
    <xdr:ext cx="534377" cy="259045"/>
    <xdr:sp macro="" textlink="">
      <xdr:nvSpPr>
        <xdr:cNvPr id="183" name="テキスト ボックス 182"/>
        <xdr:cNvSpPr txBox="1"/>
      </xdr:nvSpPr>
      <xdr:spPr>
        <a:xfrm>
          <a:off x="863111" y="1335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93483</xdr:rowOff>
    </xdr:from>
    <xdr:to>
      <xdr:col>24</xdr:col>
      <xdr:colOff>114300</xdr:colOff>
      <xdr:row>77</xdr:row>
      <xdr:rowOff>23633</xdr:rowOff>
    </xdr:to>
    <xdr:sp macro="" textlink="">
      <xdr:nvSpPr>
        <xdr:cNvPr id="189" name="楕円 188"/>
        <xdr:cNvSpPr/>
      </xdr:nvSpPr>
      <xdr:spPr>
        <a:xfrm>
          <a:off x="4584700" y="1312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116360</xdr:rowOff>
    </xdr:from>
    <xdr:ext cx="534377" cy="259045"/>
    <xdr:sp macro="" textlink="">
      <xdr:nvSpPr>
        <xdr:cNvPr id="190" name="維持補修費該当値テキスト"/>
        <xdr:cNvSpPr txBox="1"/>
      </xdr:nvSpPr>
      <xdr:spPr>
        <a:xfrm>
          <a:off x="4686300" y="1297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156549</xdr:rowOff>
    </xdr:from>
    <xdr:to>
      <xdr:col>20</xdr:col>
      <xdr:colOff>38100</xdr:colOff>
      <xdr:row>77</xdr:row>
      <xdr:rowOff>86699</xdr:rowOff>
    </xdr:to>
    <xdr:sp macro="" textlink="">
      <xdr:nvSpPr>
        <xdr:cNvPr id="191" name="楕円 190"/>
        <xdr:cNvSpPr/>
      </xdr:nvSpPr>
      <xdr:spPr>
        <a:xfrm>
          <a:off x="3746500" y="1318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103226</xdr:rowOff>
    </xdr:from>
    <xdr:ext cx="534377" cy="259045"/>
    <xdr:sp macro="" textlink="">
      <xdr:nvSpPr>
        <xdr:cNvPr id="192" name="テキスト ボックス 191"/>
        <xdr:cNvSpPr txBox="1"/>
      </xdr:nvSpPr>
      <xdr:spPr>
        <a:xfrm>
          <a:off x="3530111" y="1296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143380</xdr:rowOff>
    </xdr:from>
    <xdr:to>
      <xdr:col>15</xdr:col>
      <xdr:colOff>101600</xdr:colOff>
      <xdr:row>77</xdr:row>
      <xdr:rowOff>73530</xdr:rowOff>
    </xdr:to>
    <xdr:sp macro="" textlink="">
      <xdr:nvSpPr>
        <xdr:cNvPr id="193" name="楕円 192"/>
        <xdr:cNvSpPr/>
      </xdr:nvSpPr>
      <xdr:spPr>
        <a:xfrm>
          <a:off x="2857500" y="1317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90058</xdr:rowOff>
    </xdr:from>
    <xdr:ext cx="534377" cy="259045"/>
    <xdr:sp macro="" textlink="">
      <xdr:nvSpPr>
        <xdr:cNvPr id="194" name="テキスト ボックス 193"/>
        <xdr:cNvSpPr txBox="1"/>
      </xdr:nvSpPr>
      <xdr:spPr>
        <a:xfrm>
          <a:off x="2641111" y="1294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168511</xdr:rowOff>
    </xdr:from>
    <xdr:to>
      <xdr:col>10</xdr:col>
      <xdr:colOff>165100</xdr:colOff>
      <xdr:row>77</xdr:row>
      <xdr:rowOff>98661</xdr:rowOff>
    </xdr:to>
    <xdr:sp macro="" textlink="">
      <xdr:nvSpPr>
        <xdr:cNvPr id="195" name="楕円 194"/>
        <xdr:cNvSpPr/>
      </xdr:nvSpPr>
      <xdr:spPr>
        <a:xfrm>
          <a:off x="1968500" y="1319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115188</xdr:rowOff>
    </xdr:from>
    <xdr:ext cx="534377" cy="259045"/>
    <xdr:sp macro="" textlink="">
      <xdr:nvSpPr>
        <xdr:cNvPr id="196" name="テキスト ボックス 195"/>
        <xdr:cNvSpPr txBox="1"/>
      </xdr:nvSpPr>
      <xdr:spPr>
        <a:xfrm>
          <a:off x="1752111" y="1297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13616</xdr:rowOff>
    </xdr:from>
    <xdr:to>
      <xdr:col>6</xdr:col>
      <xdr:colOff>38100</xdr:colOff>
      <xdr:row>77</xdr:row>
      <xdr:rowOff>115216</xdr:rowOff>
    </xdr:to>
    <xdr:sp macro="" textlink="">
      <xdr:nvSpPr>
        <xdr:cNvPr id="197" name="楕円 196"/>
        <xdr:cNvSpPr/>
      </xdr:nvSpPr>
      <xdr:spPr>
        <a:xfrm>
          <a:off x="1079500" y="1321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131743</xdr:rowOff>
    </xdr:from>
    <xdr:ext cx="534377" cy="259045"/>
    <xdr:sp macro="" textlink="">
      <xdr:nvSpPr>
        <xdr:cNvPr id="198" name="テキスト ボックス 197"/>
        <xdr:cNvSpPr txBox="1"/>
      </xdr:nvSpPr>
      <xdr:spPr>
        <a:xfrm>
          <a:off x="863111" y="1299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146929</xdr:rowOff>
    </xdr:from>
    <xdr:to>
      <xdr:col>24</xdr:col>
      <xdr:colOff>63500</xdr:colOff>
      <xdr:row>95</xdr:row>
      <xdr:rowOff>155893</xdr:rowOff>
    </xdr:to>
    <xdr:cxnSp macro="">
      <xdr:nvCxnSpPr>
        <xdr:cNvPr id="231" name="直線コネクタ 230"/>
        <xdr:cNvCxnSpPr/>
      </xdr:nvCxnSpPr>
      <xdr:spPr>
        <a:xfrm>
          <a:off x="3797300" y="16434679"/>
          <a:ext cx="838200" cy="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112837</xdr:rowOff>
    </xdr:from>
    <xdr:ext cx="534377" cy="259045"/>
    <xdr:sp macro="" textlink="">
      <xdr:nvSpPr>
        <xdr:cNvPr id="232" name="扶助費平均値テキスト"/>
        <xdr:cNvSpPr txBox="1"/>
      </xdr:nvSpPr>
      <xdr:spPr>
        <a:xfrm>
          <a:off x="4686300" y="16400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146929</xdr:rowOff>
    </xdr:from>
    <xdr:to>
      <xdr:col>19</xdr:col>
      <xdr:colOff>177800</xdr:colOff>
      <xdr:row>95</xdr:row>
      <xdr:rowOff>156274</xdr:rowOff>
    </xdr:to>
    <xdr:cxnSp macro="">
      <xdr:nvCxnSpPr>
        <xdr:cNvPr id="234" name="直線コネクタ 233"/>
        <xdr:cNvCxnSpPr/>
      </xdr:nvCxnSpPr>
      <xdr:spPr>
        <a:xfrm flipV="1">
          <a:off x="2908300" y="16434679"/>
          <a:ext cx="889000" cy="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46438</xdr:rowOff>
    </xdr:from>
    <xdr:ext cx="534377" cy="259045"/>
    <xdr:sp macro="" textlink="">
      <xdr:nvSpPr>
        <xdr:cNvPr id="236" name="テキスト ボックス 235"/>
        <xdr:cNvSpPr txBox="1"/>
      </xdr:nvSpPr>
      <xdr:spPr>
        <a:xfrm>
          <a:off x="3530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89333</xdr:rowOff>
    </xdr:from>
    <xdr:to>
      <xdr:col>15</xdr:col>
      <xdr:colOff>50800</xdr:colOff>
      <xdr:row>95</xdr:row>
      <xdr:rowOff>156274</xdr:rowOff>
    </xdr:to>
    <xdr:cxnSp macro="">
      <xdr:nvCxnSpPr>
        <xdr:cNvPr id="237" name="直線コネクタ 236"/>
        <xdr:cNvCxnSpPr/>
      </xdr:nvCxnSpPr>
      <xdr:spPr>
        <a:xfrm>
          <a:off x="2019300" y="16377083"/>
          <a:ext cx="889000" cy="6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97035</xdr:rowOff>
    </xdr:from>
    <xdr:ext cx="534377" cy="259045"/>
    <xdr:sp macro="" textlink="">
      <xdr:nvSpPr>
        <xdr:cNvPr id="239" name="テキスト ボックス 238"/>
        <xdr:cNvSpPr txBox="1"/>
      </xdr:nvSpPr>
      <xdr:spPr>
        <a:xfrm>
          <a:off x="2641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89333</xdr:rowOff>
    </xdr:from>
    <xdr:to>
      <xdr:col>10</xdr:col>
      <xdr:colOff>114300</xdr:colOff>
      <xdr:row>95</xdr:row>
      <xdr:rowOff>142729</xdr:rowOff>
    </xdr:to>
    <xdr:cxnSp macro="">
      <xdr:nvCxnSpPr>
        <xdr:cNvPr id="240" name="直線コネクタ 239"/>
        <xdr:cNvCxnSpPr/>
      </xdr:nvCxnSpPr>
      <xdr:spPr>
        <a:xfrm flipV="1">
          <a:off x="1130300" y="16377083"/>
          <a:ext cx="889000" cy="5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499</xdr:rowOff>
    </xdr:from>
    <xdr:to>
      <xdr:col>10</xdr:col>
      <xdr:colOff>165100</xdr:colOff>
      <xdr:row>96</xdr:row>
      <xdr:rowOff>102099</xdr:rowOff>
    </xdr:to>
    <xdr:sp macro="" textlink="">
      <xdr:nvSpPr>
        <xdr:cNvPr id="241" name="フローチャート: 判断 240"/>
        <xdr:cNvSpPr/>
      </xdr:nvSpPr>
      <xdr:spPr>
        <a:xfrm>
          <a:off x="1968500" y="1645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93226</xdr:rowOff>
    </xdr:from>
    <xdr:ext cx="534377" cy="259045"/>
    <xdr:sp macro="" textlink="">
      <xdr:nvSpPr>
        <xdr:cNvPr id="242" name="テキスト ボックス 241"/>
        <xdr:cNvSpPr txBox="1"/>
      </xdr:nvSpPr>
      <xdr:spPr>
        <a:xfrm>
          <a:off x="1752111" y="1655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65621</xdr:rowOff>
    </xdr:from>
    <xdr:to>
      <xdr:col>6</xdr:col>
      <xdr:colOff>38100</xdr:colOff>
      <xdr:row>96</xdr:row>
      <xdr:rowOff>167221</xdr:rowOff>
    </xdr:to>
    <xdr:sp macro="" textlink="">
      <xdr:nvSpPr>
        <xdr:cNvPr id="243" name="フローチャート: 判断 242"/>
        <xdr:cNvSpPr/>
      </xdr:nvSpPr>
      <xdr:spPr>
        <a:xfrm>
          <a:off x="1079500" y="1652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158348</xdr:rowOff>
    </xdr:from>
    <xdr:ext cx="534377" cy="259045"/>
    <xdr:sp macro="" textlink="">
      <xdr:nvSpPr>
        <xdr:cNvPr id="244" name="テキスト ボックス 243"/>
        <xdr:cNvSpPr txBox="1"/>
      </xdr:nvSpPr>
      <xdr:spPr>
        <a:xfrm>
          <a:off x="863111" y="1661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105093</xdr:rowOff>
    </xdr:from>
    <xdr:to>
      <xdr:col>24</xdr:col>
      <xdr:colOff>114300</xdr:colOff>
      <xdr:row>96</xdr:row>
      <xdr:rowOff>35243</xdr:rowOff>
    </xdr:to>
    <xdr:sp macro="" textlink="">
      <xdr:nvSpPr>
        <xdr:cNvPr id="250" name="楕円 249"/>
        <xdr:cNvSpPr/>
      </xdr:nvSpPr>
      <xdr:spPr>
        <a:xfrm>
          <a:off x="4584700" y="1639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127970</xdr:rowOff>
    </xdr:from>
    <xdr:ext cx="534377" cy="259045"/>
    <xdr:sp macro="" textlink="">
      <xdr:nvSpPr>
        <xdr:cNvPr id="251" name="扶助費該当値テキスト"/>
        <xdr:cNvSpPr txBox="1"/>
      </xdr:nvSpPr>
      <xdr:spPr>
        <a:xfrm>
          <a:off x="4686300" y="1624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96129</xdr:rowOff>
    </xdr:from>
    <xdr:to>
      <xdr:col>20</xdr:col>
      <xdr:colOff>38100</xdr:colOff>
      <xdr:row>96</xdr:row>
      <xdr:rowOff>26279</xdr:rowOff>
    </xdr:to>
    <xdr:sp macro="" textlink="">
      <xdr:nvSpPr>
        <xdr:cNvPr id="252" name="楕円 251"/>
        <xdr:cNvSpPr/>
      </xdr:nvSpPr>
      <xdr:spPr>
        <a:xfrm>
          <a:off x="3746500" y="1638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42806</xdr:rowOff>
    </xdr:from>
    <xdr:ext cx="534377" cy="259045"/>
    <xdr:sp macro="" textlink="">
      <xdr:nvSpPr>
        <xdr:cNvPr id="253" name="テキスト ボックス 252"/>
        <xdr:cNvSpPr txBox="1"/>
      </xdr:nvSpPr>
      <xdr:spPr>
        <a:xfrm>
          <a:off x="3530111" y="1615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105474</xdr:rowOff>
    </xdr:from>
    <xdr:to>
      <xdr:col>15</xdr:col>
      <xdr:colOff>101600</xdr:colOff>
      <xdr:row>96</xdr:row>
      <xdr:rowOff>35624</xdr:rowOff>
    </xdr:to>
    <xdr:sp macro="" textlink="">
      <xdr:nvSpPr>
        <xdr:cNvPr id="254" name="楕円 253"/>
        <xdr:cNvSpPr/>
      </xdr:nvSpPr>
      <xdr:spPr>
        <a:xfrm>
          <a:off x="2857500" y="1639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52151</xdr:rowOff>
    </xdr:from>
    <xdr:ext cx="534377" cy="259045"/>
    <xdr:sp macro="" textlink="">
      <xdr:nvSpPr>
        <xdr:cNvPr id="255" name="テキスト ボックス 254"/>
        <xdr:cNvSpPr txBox="1"/>
      </xdr:nvSpPr>
      <xdr:spPr>
        <a:xfrm>
          <a:off x="2641111" y="1616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38533</xdr:rowOff>
    </xdr:from>
    <xdr:to>
      <xdr:col>10</xdr:col>
      <xdr:colOff>165100</xdr:colOff>
      <xdr:row>95</xdr:row>
      <xdr:rowOff>140133</xdr:rowOff>
    </xdr:to>
    <xdr:sp macro="" textlink="">
      <xdr:nvSpPr>
        <xdr:cNvPr id="256" name="楕円 255"/>
        <xdr:cNvSpPr/>
      </xdr:nvSpPr>
      <xdr:spPr>
        <a:xfrm>
          <a:off x="1968500" y="1632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156660</xdr:rowOff>
    </xdr:from>
    <xdr:ext cx="534377" cy="259045"/>
    <xdr:sp macro="" textlink="">
      <xdr:nvSpPr>
        <xdr:cNvPr id="257" name="テキスト ボックス 256"/>
        <xdr:cNvSpPr txBox="1"/>
      </xdr:nvSpPr>
      <xdr:spPr>
        <a:xfrm>
          <a:off x="1752111" y="1610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91929</xdr:rowOff>
    </xdr:from>
    <xdr:to>
      <xdr:col>6</xdr:col>
      <xdr:colOff>38100</xdr:colOff>
      <xdr:row>96</xdr:row>
      <xdr:rowOff>22079</xdr:rowOff>
    </xdr:to>
    <xdr:sp macro="" textlink="">
      <xdr:nvSpPr>
        <xdr:cNvPr id="258" name="楕円 257"/>
        <xdr:cNvSpPr/>
      </xdr:nvSpPr>
      <xdr:spPr>
        <a:xfrm>
          <a:off x="1079500" y="1637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38606</xdr:rowOff>
    </xdr:from>
    <xdr:ext cx="534377" cy="259045"/>
    <xdr:sp macro="" textlink="">
      <xdr:nvSpPr>
        <xdr:cNvPr id="259" name="テキスト ボックス 258"/>
        <xdr:cNvSpPr txBox="1"/>
      </xdr:nvSpPr>
      <xdr:spPr>
        <a:xfrm>
          <a:off x="863111" y="1615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108525</xdr:rowOff>
    </xdr:from>
    <xdr:to>
      <xdr:col>55</xdr:col>
      <xdr:colOff>0</xdr:colOff>
      <xdr:row>38</xdr:row>
      <xdr:rowOff>151359</xdr:rowOff>
    </xdr:to>
    <xdr:cxnSp macro="">
      <xdr:nvCxnSpPr>
        <xdr:cNvPr id="290" name="直線コネクタ 289"/>
        <xdr:cNvCxnSpPr/>
      </xdr:nvCxnSpPr>
      <xdr:spPr>
        <a:xfrm flipV="1">
          <a:off x="9639300" y="6623625"/>
          <a:ext cx="838200" cy="4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93786</xdr:rowOff>
    </xdr:from>
    <xdr:ext cx="599010" cy="259045"/>
    <xdr:sp macro="" textlink="">
      <xdr:nvSpPr>
        <xdr:cNvPr id="291" name="補助費等平均値テキスト"/>
        <xdr:cNvSpPr txBox="1"/>
      </xdr:nvSpPr>
      <xdr:spPr>
        <a:xfrm>
          <a:off x="10528300" y="6265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151359</xdr:rowOff>
    </xdr:from>
    <xdr:to>
      <xdr:col>50</xdr:col>
      <xdr:colOff>114300</xdr:colOff>
      <xdr:row>38</xdr:row>
      <xdr:rowOff>158063</xdr:rowOff>
    </xdr:to>
    <xdr:cxnSp macro="">
      <xdr:nvCxnSpPr>
        <xdr:cNvPr id="293" name="直線コネクタ 292"/>
        <xdr:cNvCxnSpPr/>
      </xdr:nvCxnSpPr>
      <xdr:spPr>
        <a:xfrm flipV="1">
          <a:off x="8750300" y="6666459"/>
          <a:ext cx="889000" cy="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41823</xdr:rowOff>
    </xdr:from>
    <xdr:ext cx="599010" cy="259045"/>
    <xdr:sp macro="" textlink="">
      <xdr:nvSpPr>
        <xdr:cNvPr id="295" name="テキスト ボックス 294"/>
        <xdr:cNvSpPr txBox="1"/>
      </xdr:nvSpPr>
      <xdr:spPr>
        <a:xfrm>
          <a:off x="9339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158063</xdr:rowOff>
    </xdr:from>
    <xdr:to>
      <xdr:col>45</xdr:col>
      <xdr:colOff>177800</xdr:colOff>
      <xdr:row>38</xdr:row>
      <xdr:rowOff>168678</xdr:rowOff>
    </xdr:to>
    <xdr:cxnSp macro="">
      <xdr:nvCxnSpPr>
        <xdr:cNvPr id="296" name="直線コネクタ 295"/>
        <xdr:cNvCxnSpPr/>
      </xdr:nvCxnSpPr>
      <xdr:spPr>
        <a:xfrm flipV="1">
          <a:off x="7861300" y="6673163"/>
          <a:ext cx="889000" cy="1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51016</xdr:rowOff>
    </xdr:from>
    <xdr:ext cx="599010" cy="259045"/>
    <xdr:sp macro="" textlink="">
      <xdr:nvSpPr>
        <xdr:cNvPr id="298" name="テキスト ボックス 297"/>
        <xdr:cNvSpPr txBox="1"/>
      </xdr:nvSpPr>
      <xdr:spPr>
        <a:xfrm>
          <a:off x="8450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168678</xdr:rowOff>
    </xdr:from>
    <xdr:to>
      <xdr:col>41</xdr:col>
      <xdr:colOff>50800</xdr:colOff>
      <xdr:row>39</xdr:row>
      <xdr:rowOff>7515</xdr:rowOff>
    </xdr:to>
    <xdr:cxnSp macro="">
      <xdr:nvCxnSpPr>
        <xdr:cNvPr id="299" name="直線コネクタ 298"/>
        <xdr:cNvCxnSpPr/>
      </xdr:nvCxnSpPr>
      <xdr:spPr>
        <a:xfrm flipV="1">
          <a:off x="6972300" y="6683778"/>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14210</xdr:rowOff>
    </xdr:from>
    <xdr:to>
      <xdr:col>41</xdr:col>
      <xdr:colOff>101600</xdr:colOff>
      <xdr:row>38</xdr:row>
      <xdr:rowOff>115810</xdr:rowOff>
    </xdr:to>
    <xdr:sp macro="" textlink="">
      <xdr:nvSpPr>
        <xdr:cNvPr id="300" name="フローチャート: 判断 299"/>
        <xdr:cNvSpPr/>
      </xdr:nvSpPr>
      <xdr:spPr>
        <a:xfrm>
          <a:off x="7810500" y="6529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132337</xdr:rowOff>
    </xdr:from>
    <xdr:ext cx="599010" cy="259045"/>
    <xdr:sp macro="" textlink="">
      <xdr:nvSpPr>
        <xdr:cNvPr id="301" name="テキスト ボックス 300"/>
        <xdr:cNvSpPr txBox="1"/>
      </xdr:nvSpPr>
      <xdr:spPr>
        <a:xfrm>
          <a:off x="7561795" y="630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34968</xdr:rowOff>
    </xdr:from>
    <xdr:to>
      <xdr:col>36</xdr:col>
      <xdr:colOff>165100</xdr:colOff>
      <xdr:row>38</xdr:row>
      <xdr:rowOff>136568</xdr:rowOff>
    </xdr:to>
    <xdr:sp macro="" textlink="">
      <xdr:nvSpPr>
        <xdr:cNvPr id="302" name="フローチャート: 判断 301"/>
        <xdr:cNvSpPr/>
      </xdr:nvSpPr>
      <xdr:spPr>
        <a:xfrm>
          <a:off x="6921500" y="65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153095</xdr:rowOff>
    </xdr:from>
    <xdr:ext cx="599010" cy="259045"/>
    <xdr:sp macro="" textlink="">
      <xdr:nvSpPr>
        <xdr:cNvPr id="303" name="テキスト ボックス 302"/>
        <xdr:cNvSpPr txBox="1"/>
      </xdr:nvSpPr>
      <xdr:spPr>
        <a:xfrm>
          <a:off x="6672795" y="6325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57725</xdr:rowOff>
    </xdr:from>
    <xdr:to>
      <xdr:col>55</xdr:col>
      <xdr:colOff>50800</xdr:colOff>
      <xdr:row>38</xdr:row>
      <xdr:rowOff>159325</xdr:rowOff>
    </xdr:to>
    <xdr:sp macro="" textlink="">
      <xdr:nvSpPr>
        <xdr:cNvPr id="309" name="楕円 308"/>
        <xdr:cNvSpPr/>
      </xdr:nvSpPr>
      <xdr:spPr>
        <a:xfrm>
          <a:off x="10426700" y="657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144102</xdr:rowOff>
    </xdr:from>
    <xdr:ext cx="534377" cy="259045"/>
    <xdr:sp macro="" textlink="">
      <xdr:nvSpPr>
        <xdr:cNvPr id="310" name="補助費等該当値テキスト"/>
        <xdr:cNvSpPr txBox="1"/>
      </xdr:nvSpPr>
      <xdr:spPr>
        <a:xfrm>
          <a:off x="10528300" y="648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100559</xdr:rowOff>
    </xdr:from>
    <xdr:to>
      <xdr:col>50</xdr:col>
      <xdr:colOff>165100</xdr:colOff>
      <xdr:row>39</xdr:row>
      <xdr:rowOff>30709</xdr:rowOff>
    </xdr:to>
    <xdr:sp macro="" textlink="">
      <xdr:nvSpPr>
        <xdr:cNvPr id="311" name="楕円 310"/>
        <xdr:cNvSpPr/>
      </xdr:nvSpPr>
      <xdr:spPr>
        <a:xfrm>
          <a:off x="9588500" y="661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21836</xdr:rowOff>
    </xdr:from>
    <xdr:ext cx="534377" cy="259045"/>
    <xdr:sp macro="" textlink="">
      <xdr:nvSpPr>
        <xdr:cNvPr id="312" name="テキスト ボックス 311"/>
        <xdr:cNvSpPr txBox="1"/>
      </xdr:nvSpPr>
      <xdr:spPr>
        <a:xfrm>
          <a:off x="9372111" y="670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107263</xdr:rowOff>
    </xdr:from>
    <xdr:to>
      <xdr:col>46</xdr:col>
      <xdr:colOff>38100</xdr:colOff>
      <xdr:row>39</xdr:row>
      <xdr:rowOff>37413</xdr:rowOff>
    </xdr:to>
    <xdr:sp macro="" textlink="">
      <xdr:nvSpPr>
        <xdr:cNvPr id="313" name="楕円 312"/>
        <xdr:cNvSpPr/>
      </xdr:nvSpPr>
      <xdr:spPr>
        <a:xfrm>
          <a:off x="8699500" y="662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28540</xdr:rowOff>
    </xdr:from>
    <xdr:ext cx="534377" cy="259045"/>
    <xdr:sp macro="" textlink="">
      <xdr:nvSpPr>
        <xdr:cNvPr id="314" name="テキスト ボックス 313"/>
        <xdr:cNvSpPr txBox="1"/>
      </xdr:nvSpPr>
      <xdr:spPr>
        <a:xfrm>
          <a:off x="8483111" y="671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117878</xdr:rowOff>
    </xdr:from>
    <xdr:to>
      <xdr:col>41</xdr:col>
      <xdr:colOff>101600</xdr:colOff>
      <xdr:row>39</xdr:row>
      <xdr:rowOff>48028</xdr:rowOff>
    </xdr:to>
    <xdr:sp macro="" textlink="">
      <xdr:nvSpPr>
        <xdr:cNvPr id="315" name="楕円 314"/>
        <xdr:cNvSpPr/>
      </xdr:nvSpPr>
      <xdr:spPr>
        <a:xfrm>
          <a:off x="7810500" y="663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39155</xdr:rowOff>
    </xdr:from>
    <xdr:ext cx="534377" cy="259045"/>
    <xdr:sp macro="" textlink="">
      <xdr:nvSpPr>
        <xdr:cNvPr id="316" name="テキスト ボックス 315"/>
        <xdr:cNvSpPr txBox="1"/>
      </xdr:nvSpPr>
      <xdr:spPr>
        <a:xfrm>
          <a:off x="7594111" y="672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128165</xdr:rowOff>
    </xdr:from>
    <xdr:to>
      <xdr:col>36</xdr:col>
      <xdr:colOff>165100</xdr:colOff>
      <xdr:row>39</xdr:row>
      <xdr:rowOff>58315</xdr:rowOff>
    </xdr:to>
    <xdr:sp macro="" textlink="">
      <xdr:nvSpPr>
        <xdr:cNvPr id="317" name="楕円 316"/>
        <xdr:cNvSpPr/>
      </xdr:nvSpPr>
      <xdr:spPr>
        <a:xfrm>
          <a:off x="6921500" y="664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49442</xdr:rowOff>
    </xdr:from>
    <xdr:ext cx="534377" cy="259045"/>
    <xdr:sp macro="" textlink="">
      <xdr:nvSpPr>
        <xdr:cNvPr id="318" name="テキスト ボックス 317"/>
        <xdr:cNvSpPr txBox="1"/>
      </xdr:nvSpPr>
      <xdr:spPr>
        <a:xfrm>
          <a:off x="6705111" y="673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68152</xdr:rowOff>
    </xdr:from>
    <xdr:to>
      <xdr:col>55</xdr:col>
      <xdr:colOff>0</xdr:colOff>
      <xdr:row>58</xdr:row>
      <xdr:rowOff>90716</xdr:rowOff>
    </xdr:to>
    <xdr:cxnSp macro="">
      <xdr:nvCxnSpPr>
        <xdr:cNvPr id="345" name="直線コネクタ 344"/>
        <xdr:cNvCxnSpPr/>
      </xdr:nvCxnSpPr>
      <xdr:spPr>
        <a:xfrm>
          <a:off x="9639300" y="10012252"/>
          <a:ext cx="838200" cy="2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150103</xdr:rowOff>
    </xdr:from>
    <xdr:ext cx="599010" cy="259045"/>
    <xdr:sp macro="" textlink="">
      <xdr:nvSpPr>
        <xdr:cNvPr id="346" name="普通建設事業費平均値テキスト"/>
        <xdr:cNvSpPr txBox="1"/>
      </xdr:nvSpPr>
      <xdr:spPr>
        <a:xfrm>
          <a:off x="10528300" y="9751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68152</xdr:rowOff>
    </xdr:from>
    <xdr:to>
      <xdr:col>50</xdr:col>
      <xdr:colOff>114300</xdr:colOff>
      <xdr:row>58</xdr:row>
      <xdr:rowOff>111635</xdr:rowOff>
    </xdr:to>
    <xdr:cxnSp macro="">
      <xdr:nvCxnSpPr>
        <xdr:cNvPr id="348" name="直線コネクタ 347"/>
        <xdr:cNvCxnSpPr/>
      </xdr:nvCxnSpPr>
      <xdr:spPr>
        <a:xfrm flipV="1">
          <a:off x="8750300" y="10012252"/>
          <a:ext cx="889000" cy="4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73550</xdr:rowOff>
    </xdr:from>
    <xdr:ext cx="599010" cy="259045"/>
    <xdr:sp macro="" textlink="">
      <xdr:nvSpPr>
        <xdr:cNvPr id="350" name="テキスト ボックス 349"/>
        <xdr:cNvSpPr txBox="1"/>
      </xdr:nvSpPr>
      <xdr:spPr>
        <a:xfrm>
          <a:off x="9339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93767</xdr:rowOff>
    </xdr:from>
    <xdr:to>
      <xdr:col>45</xdr:col>
      <xdr:colOff>177800</xdr:colOff>
      <xdr:row>58</xdr:row>
      <xdr:rowOff>111635</xdr:rowOff>
    </xdr:to>
    <xdr:cxnSp macro="">
      <xdr:nvCxnSpPr>
        <xdr:cNvPr id="351" name="直線コネクタ 350"/>
        <xdr:cNvCxnSpPr/>
      </xdr:nvCxnSpPr>
      <xdr:spPr>
        <a:xfrm>
          <a:off x="7861300" y="10037867"/>
          <a:ext cx="889000" cy="1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78801</xdr:rowOff>
    </xdr:from>
    <xdr:ext cx="599010" cy="259045"/>
    <xdr:sp macro="" textlink="">
      <xdr:nvSpPr>
        <xdr:cNvPr id="353" name="テキスト ボックス 352"/>
        <xdr:cNvSpPr txBox="1"/>
      </xdr:nvSpPr>
      <xdr:spPr>
        <a:xfrm>
          <a:off x="8450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93767</xdr:rowOff>
    </xdr:from>
    <xdr:to>
      <xdr:col>41</xdr:col>
      <xdr:colOff>50800</xdr:colOff>
      <xdr:row>58</xdr:row>
      <xdr:rowOff>98684</xdr:rowOff>
    </xdr:to>
    <xdr:cxnSp macro="">
      <xdr:nvCxnSpPr>
        <xdr:cNvPr id="354" name="直線コネクタ 353"/>
        <xdr:cNvCxnSpPr/>
      </xdr:nvCxnSpPr>
      <xdr:spPr>
        <a:xfrm flipV="1">
          <a:off x="6972300" y="10037867"/>
          <a:ext cx="889000" cy="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8582</xdr:rowOff>
    </xdr:from>
    <xdr:to>
      <xdr:col>41</xdr:col>
      <xdr:colOff>101600</xdr:colOff>
      <xdr:row>58</xdr:row>
      <xdr:rowOff>110182</xdr:rowOff>
    </xdr:to>
    <xdr:sp macro="" textlink="">
      <xdr:nvSpPr>
        <xdr:cNvPr id="355" name="フローチャート: 判断 354"/>
        <xdr:cNvSpPr/>
      </xdr:nvSpPr>
      <xdr:spPr>
        <a:xfrm>
          <a:off x="7810500" y="995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126709</xdr:rowOff>
    </xdr:from>
    <xdr:ext cx="599010" cy="259045"/>
    <xdr:sp macro="" textlink="">
      <xdr:nvSpPr>
        <xdr:cNvPr id="356" name="テキスト ボックス 355"/>
        <xdr:cNvSpPr txBox="1"/>
      </xdr:nvSpPr>
      <xdr:spPr>
        <a:xfrm>
          <a:off x="7561795" y="972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9079</xdr:rowOff>
    </xdr:from>
    <xdr:to>
      <xdr:col>36</xdr:col>
      <xdr:colOff>165100</xdr:colOff>
      <xdr:row>58</xdr:row>
      <xdr:rowOff>110679</xdr:rowOff>
    </xdr:to>
    <xdr:sp macro="" textlink="">
      <xdr:nvSpPr>
        <xdr:cNvPr id="357" name="フローチャート: 判断 356"/>
        <xdr:cNvSpPr/>
      </xdr:nvSpPr>
      <xdr:spPr>
        <a:xfrm>
          <a:off x="6921500" y="995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127206</xdr:rowOff>
    </xdr:from>
    <xdr:ext cx="599010" cy="259045"/>
    <xdr:sp macro="" textlink="">
      <xdr:nvSpPr>
        <xdr:cNvPr id="358" name="テキスト ボックス 357"/>
        <xdr:cNvSpPr txBox="1"/>
      </xdr:nvSpPr>
      <xdr:spPr>
        <a:xfrm>
          <a:off x="6672795" y="9728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39916</xdr:rowOff>
    </xdr:from>
    <xdr:to>
      <xdr:col>55</xdr:col>
      <xdr:colOff>50800</xdr:colOff>
      <xdr:row>58</xdr:row>
      <xdr:rowOff>141516</xdr:rowOff>
    </xdr:to>
    <xdr:sp macro="" textlink="">
      <xdr:nvSpPr>
        <xdr:cNvPr id="364" name="楕円 363"/>
        <xdr:cNvSpPr/>
      </xdr:nvSpPr>
      <xdr:spPr>
        <a:xfrm>
          <a:off x="10426700" y="998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126293</xdr:rowOff>
    </xdr:from>
    <xdr:ext cx="599010" cy="259045"/>
    <xdr:sp macro="" textlink="">
      <xdr:nvSpPr>
        <xdr:cNvPr id="365" name="普通建設事業費該当値テキスト"/>
        <xdr:cNvSpPr txBox="1"/>
      </xdr:nvSpPr>
      <xdr:spPr>
        <a:xfrm>
          <a:off x="10528300" y="989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17352</xdr:rowOff>
    </xdr:from>
    <xdr:to>
      <xdr:col>50</xdr:col>
      <xdr:colOff>165100</xdr:colOff>
      <xdr:row>58</xdr:row>
      <xdr:rowOff>118952</xdr:rowOff>
    </xdr:to>
    <xdr:sp macro="" textlink="">
      <xdr:nvSpPr>
        <xdr:cNvPr id="366" name="楕円 365"/>
        <xdr:cNvSpPr/>
      </xdr:nvSpPr>
      <xdr:spPr>
        <a:xfrm>
          <a:off x="9588500" y="996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110079</xdr:rowOff>
    </xdr:from>
    <xdr:ext cx="599010" cy="259045"/>
    <xdr:sp macro="" textlink="">
      <xdr:nvSpPr>
        <xdr:cNvPr id="367" name="テキスト ボックス 366"/>
        <xdr:cNvSpPr txBox="1"/>
      </xdr:nvSpPr>
      <xdr:spPr>
        <a:xfrm>
          <a:off x="9339795" y="10054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60835</xdr:rowOff>
    </xdr:from>
    <xdr:to>
      <xdr:col>46</xdr:col>
      <xdr:colOff>38100</xdr:colOff>
      <xdr:row>58</xdr:row>
      <xdr:rowOff>162435</xdr:rowOff>
    </xdr:to>
    <xdr:sp macro="" textlink="">
      <xdr:nvSpPr>
        <xdr:cNvPr id="368" name="楕円 367"/>
        <xdr:cNvSpPr/>
      </xdr:nvSpPr>
      <xdr:spPr>
        <a:xfrm>
          <a:off x="8699500" y="1000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153562</xdr:rowOff>
    </xdr:from>
    <xdr:ext cx="534377" cy="259045"/>
    <xdr:sp macro="" textlink="">
      <xdr:nvSpPr>
        <xdr:cNvPr id="369" name="テキスト ボックス 368"/>
        <xdr:cNvSpPr txBox="1"/>
      </xdr:nvSpPr>
      <xdr:spPr>
        <a:xfrm>
          <a:off x="8483111" y="1009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42967</xdr:rowOff>
    </xdr:from>
    <xdr:to>
      <xdr:col>41</xdr:col>
      <xdr:colOff>101600</xdr:colOff>
      <xdr:row>58</xdr:row>
      <xdr:rowOff>144567</xdr:rowOff>
    </xdr:to>
    <xdr:sp macro="" textlink="">
      <xdr:nvSpPr>
        <xdr:cNvPr id="370" name="楕円 369"/>
        <xdr:cNvSpPr/>
      </xdr:nvSpPr>
      <xdr:spPr>
        <a:xfrm>
          <a:off x="7810500" y="998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135694</xdr:rowOff>
    </xdr:from>
    <xdr:ext cx="599010" cy="259045"/>
    <xdr:sp macro="" textlink="">
      <xdr:nvSpPr>
        <xdr:cNvPr id="371" name="テキスト ボックス 370"/>
        <xdr:cNvSpPr txBox="1"/>
      </xdr:nvSpPr>
      <xdr:spPr>
        <a:xfrm>
          <a:off x="7561795" y="10079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47884</xdr:rowOff>
    </xdr:from>
    <xdr:to>
      <xdr:col>36</xdr:col>
      <xdr:colOff>165100</xdr:colOff>
      <xdr:row>58</xdr:row>
      <xdr:rowOff>149484</xdr:rowOff>
    </xdr:to>
    <xdr:sp macro="" textlink="">
      <xdr:nvSpPr>
        <xdr:cNvPr id="372" name="楕円 371"/>
        <xdr:cNvSpPr/>
      </xdr:nvSpPr>
      <xdr:spPr>
        <a:xfrm>
          <a:off x="6921500" y="999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140611</xdr:rowOff>
    </xdr:from>
    <xdr:ext cx="534377" cy="259045"/>
    <xdr:sp macro="" textlink="">
      <xdr:nvSpPr>
        <xdr:cNvPr id="373" name="テキスト ボックス 372"/>
        <xdr:cNvSpPr txBox="1"/>
      </xdr:nvSpPr>
      <xdr:spPr>
        <a:xfrm>
          <a:off x="6705111" y="1008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92630</xdr:rowOff>
    </xdr:from>
    <xdr:to>
      <xdr:col>55</xdr:col>
      <xdr:colOff>0</xdr:colOff>
      <xdr:row>79</xdr:row>
      <xdr:rowOff>93013</xdr:rowOff>
    </xdr:to>
    <xdr:cxnSp macro="">
      <xdr:nvCxnSpPr>
        <xdr:cNvPr id="404" name="直線コネクタ 403"/>
        <xdr:cNvCxnSpPr/>
      </xdr:nvCxnSpPr>
      <xdr:spPr>
        <a:xfrm>
          <a:off x="9639300" y="13637180"/>
          <a:ext cx="838200" cy="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114189</xdr:rowOff>
    </xdr:from>
    <xdr:ext cx="534377" cy="259045"/>
    <xdr:sp macro="" textlink="">
      <xdr:nvSpPr>
        <xdr:cNvPr id="405" name="普通建設事業費 （ うち新規整備　）平均値テキスト"/>
        <xdr:cNvSpPr txBox="1"/>
      </xdr:nvSpPr>
      <xdr:spPr>
        <a:xfrm>
          <a:off x="10528300" y="1331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80439</xdr:rowOff>
    </xdr:from>
    <xdr:to>
      <xdr:col>50</xdr:col>
      <xdr:colOff>114300</xdr:colOff>
      <xdr:row>79</xdr:row>
      <xdr:rowOff>92630</xdr:rowOff>
    </xdr:to>
    <xdr:cxnSp macro="">
      <xdr:nvCxnSpPr>
        <xdr:cNvPr id="407" name="直線コネクタ 406"/>
        <xdr:cNvCxnSpPr/>
      </xdr:nvCxnSpPr>
      <xdr:spPr>
        <a:xfrm>
          <a:off x="8750300" y="13624989"/>
          <a:ext cx="8890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19106</xdr:rowOff>
    </xdr:from>
    <xdr:to>
      <xdr:col>45</xdr:col>
      <xdr:colOff>177800</xdr:colOff>
      <xdr:row>79</xdr:row>
      <xdr:rowOff>80439</xdr:rowOff>
    </xdr:to>
    <xdr:cxnSp macro="">
      <xdr:nvCxnSpPr>
        <xdr:cNvPr id="410" name="直線コネクタ 409"/>
        <xdr:cNvCxnSpPr/>
      </xdr:nvCxnSpPr>
      <xdr:spPr>
        <a:xfrm>
          <a:off x="7861300" y="13563656"/>
          <a:ext cx="889000" cy="6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147507</xdr:rowOff>
    </xdr:from>
    <xdr:ext cx="599010" cy="259045"/>
    <xdr:sp macro="" textlink="">
      <xdr:nvSpPr>
        <xdr:cNvPr id="412" name="テキスト ボックス 411"/>
        <xdr:cNvSpPr txBox="1"/>
      </xdr:nvSpPr>
      <xdr:spPr>
        <a:xfrm>
          <a:off x="8450795" y="1317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99258</xdr:rowOff>
    </xdr:from>
    <xdr:to>
      <xdr:col>41</xdr:col>
      <xdr:colOff>101600</xdr:colOff>
      <xdr:row>79</xdr:row>
      <xdr:rowOff>29408</xdr:rowOff>
    </xdr:to>
    <xdr:sp macro="" textlink="">
      <xdr:nvSpPr>
        <xdr:cNvPr id="413" name="フローチャート: 判断 412"/>
        <xdr:cNvSpPr/>
      </xdr:nvSpPr>
      <xdr:spPr>
        <a:xfrm>
          <a:off x="7810500" y="1347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45935</xdr:rowOff>
    </xdr:from>
    <xdr:ext cx="534377" cy="259045"/>
    <xdr:sp macro="" textlink="">
      <xdr:nvSpPr>
        <xdr:cNvPr id="414" name="テキスト ボックス 413"/>
        <xdr:cNvSpPr txBox="1"/>
      </xdr:nvSpPr>
      <xdr:spPr>
        <a:xfrm>
          <a:off x="7594111" y="1324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42213</xdr:rowOff>
    </xdr:from>
    <xdr:to>
      <xdr:col>55</xdr:col>
      <xdr:colOff>50800</xdr:colOff>
      <xdr:row>79</xdr:row>
      <xdr:rowOff>143813</xdr:rowOff>
    </xdr:to>
    <xdr:sp macro="" textlink="">
      <xdr:nvSpPr>
        <xdr:cNvPr id="420" name="楕円 419"/>
        <xdr:cNvSpPr/>
      </xdr:nvSpPr>
      <xdr:spPr>
        <a:xfrm>
          <a:off x="10426700" y="1358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128590</xdr:rowOff>
    </xdr:from>
    <xdr:ext cx="469744" cy="259045"/>
    <xdr:sp macro="" textlink="">
      <xdr:nvSpPr>
        <xdr:cNvPr id="421" name="普通建設事業費 （ うち新規整備　）該当値テキスト"/>
        <xdr:cNvSpPr txBox="1"/>
      </xdr:nvSpPr>
      <xdr:spPr>
        <a:xfrm>
          <a:off x="10528300" y="135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41830</xdr:rowOff>
    </xdr:from>
    <xdr:to>
      <xdr:col>50</xdr:col>
      <xdr:colOff>165100</xdr:colOff>
      <xdr:row>79</xdr:row>
      <xdr:rowOff>143430</xdr:rowOff>
    </xdr:to>
    <xdr:sp macro="" textlink="">
      <xdr:nvSpPr>
        <xdr:cNvPr id="422" name="楕円 421"/>
        <xdr:cNvSpPr/>
      </xdr:nvSpPr>
      <xdr:spPr>
        <a:xfrm>
          <a:off x="9588500" y="1358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134557</xdr:rowOff>
    </xdr:from>
    <xdr:ext cx="469744" cy="259045"/>
    <xdr:sp macro="" textlink="">
      <xdr:nvSpPr>
        <xdr:cNvPr id="423" name="テキスト ボックス 422"/>
        <xdr:cNvSpPr txBox="1"/>
      </xdr:nvSpPr>
      <xdr:spPr>
        <a:xfrm>
          <a:off x="9404428" y="1367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29639</xdr:rowOff>
    </xdr:from>
    <xdr:to>
      <xdr:col>46</xdr:col>
      <xdr:colOff>38100</xdr:colOff>
      <xdr:row>79</xdr:row>
      <xdr:rowOff>131239</xdr:rowOff>
    </xdr:to>
    <xdr:sp macro="" textlink="">
      <xdr:nvSpPr>
        <xdr:cNvPr id="424" name="楕円 423"/>
        <xdr:cNvSpPr/>
      </xdr:nvSpPr>
      <xdr:spPr>
        <a:xfrm>
          <a:off x="8699500" y="1357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122366</xdr:rowOff>
    </xdr:from>
    <xdr:ext cx="534377" cy="259045"/>
    <xdr:sp macro="" textlink="">
      <xdr:nvSpPr>
        <xdr:cNvPr id="425" name="テキスト ボックス 424"/>
        <xdr:cNvSpPr txBox="1"/>
      </xdr:nvSpPr>
      <xdr:spPr>
        <a:xfrm>
          <a:off x="8483111" y="1366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139756</xdr:rowOff>
    </xdr:from>
    <xdr:to>
      <xdr:col>41</xdr:col>
      <xdr:colOff>101600</xdr:colOff>
      <xdr:row>79</xdr:row>
      <xdr:rowOff>69906</xdr:rowOff>
    </xdr:to>
    <xdr:sp macro="" textlink="">
      <xdr:nvSpPr>
        <xdr:cNvPr id="426" name="楕円 425"/>
        <xdr:cNvSpPr/>
      </xdr:nvSpPr>
      <xdr:spPr>
        <a:xfrm>
          <a:off x="7810500" y="1351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61033</xdr:rowOff>
    </xdr:from>
    <xdr:ext cx="534377" cy="259045"/>
    <xdr:sp macro="" textlink="">
      <xdr:nvSpPr>
        <xdr:cNvPr id="427" name="テキスト ボックス 426"/>
        <xdr:cNvSpPr txBox="1"/>
      </xdr:nvSpPr>
      <xdr:spPr>
        <a:xfrm>
          <a:off x="7594111" y="1360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127333</xdr:rowOff>
    </xdr:from>
    <xdr:to>
      <xdr:col>55</xdr:col>
      <xdr:colOff>0</xdr:colOff>
      <xdr:row>97</xdr:row>
      <xdr:rowOff>160353</xdr:rowOff>
    </xdr:to>
    <xdr:cxnSp macro="">
      <xdr:nvCxnSpPr>
        <xdr:cNvPr id="452" name="直線コネクタ 451"/>
        <xdr:cNvCxnSpPr/>
      </xdr:nvCxnSpPr>
      <xdr:spPr>
        <a:xfrm>
          <a:off x="9639300" y="16757983"/>
          <a:ext cx="8382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127333</xdr:rowOff>
    </xdr:from>
    <xdr:to>
      <xdr:col>50</xdr:col>
      <xdr:colOff>114300</xdr:colOff>
      <xdr:row>98</xdr:row>
      <xdr:rowOff>6975</xdr:rowOff>
    </xdr:to>
    <xdr:cxnSp macro="">
      <xdr:nvCxnSpPr>
        <xdr:cNvPr id="455" name="直線コネクタ 454"/>
        <xdr:cNvCxnSpPr/>
      </xdr:nvCxnSpPr>
      <xdr:spPr>
        <a:xfrm flipV="1">
          <a:off x="8750300" y="16757983"/>
          <a:ext cx="889000" cy="5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8971</xdr:rowOff>
    </xdr:from>
    <xdr:ext cx="599010" cy="259045"/>
    <xdr:sp macro="" textlink="">
      <xdr:nvSpPr>
        <xdr:cNvPr id="457" name="テキスト ボックス 456"/>
        <xdr:cNvSpPr txBox="1"/>
      </xdr:nvSpPr>
      <xdr:spPr>
        <a:xfrm>
          <a:off x="9339795" y="1646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6975</xdr:rowOff>
    </xdr:from>
    <xdr:to>
      <xdr:col>45</xdr:col>
      <xdr:colOff>177800</xdr:colOff>
      <xdr:row>98</xdr:row>
      <xdr:rowOff>7694</xdr:rowOff>
    </xdr:to>
    <xdr:cxnSp macro="">
      <xdr:nvCxnSpPr>
        <xdr:cNvPr id="458" name="直線コネクタ 457"/>
        <xdr:cNvCxnSpPr/>
      </xdr:nvCxnSpPr>
      <xdr:spPr>
        <a:xfrm flipV="1">
          <a:off x="7861300" y="16809075"/>
          <a:ext cx="8890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19769</xdr:rowOff>
    </xdr:from>
    <xdr:ext cx="599010" cy="259045"/>
    <xdr:sp macro="" textlink="">
      <xdr:nvSpPr>
        <xdr:cNvPr id="460" name="テキスト ボックス 459"/>
        <xdr:cNvSpPr txBox="1"/>
      </xdr:nvSpPr>
      <xdr:spPr>
        <a:xfrm>
          <a:off x="8450795" y="164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103403</xdr:rowOff>
    </xdr:from>
    <xdr:to>
      <xdr:col>41</xdr:col>
      <xdr:colOff>101600</xdr:colOff>
      <xdr:row>98</xdr:row>
      <xdr:rowOff>33553</xdr:rowOff>
    </xdr:to>
    <xdr:sp macro="" textlink="">
      <xdr:nvSpPr>
        <xdr:cNvPr id="461" name="フローチャート: 判断 460"/>
        <xdr:cNvSpPr/>
      </xdr:nvSpPr>
      <xdr:spPr>
        <a:xfrm>
          <a:off x="7810500" y="1673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50080</xdr:rowOff>
    </xdr:from>
    <xdr:ext cx="534377" cy="259045"/>
    <xdr:sp macro="" textlink="">
      <xdr:nvSpPr>
        <xdr:cNvPr id="462" name="テキスト ボックス 461"/>
        <xdr:cNvSpPr txBox="1"/>
      </xdr:nvSpPr>
      <xdr:spPr>
        <a:xfrm>
          <a:off x="7594111" y="1650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109553</xdr:rowOff>
    </xdr:from>
    <xdr:to>
      <xdr:col>55</xdr:col>
      <xdr:colOff>50800</xdr:colOff>
      <xdr:row>98</xdr:row>
      <xdr:rowOff>39703</xdr:rowOff>
    </xdr:to>
    <xdr:sp macro="" textlink="">
      <xdr:nvSpPr>
        <xdr:cNvPr id="468" name="楕円 467"/>
        <xdr:cNvSpPr/>
      </xdr:nvSpPr>
      <xdr:spPr>
        <a:xfrm>
          <a:off x="10426700" y="1674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34927</xdr:rowOff>
    </xdr:from>
    <xdr:ext cx="534377" cy="259045"/>
    <xdr:sp macro="" textlink="">
      <xdr:nvSpPr>
        <xdr:cNvPr id="469" name="普通建設事業費 （ うち更新整備　）該当値テキスト"/>
        <xdr:cNvSpPr txBox="1"/>
      </xdr:nvSpPr>
      <xdr:spPr>
        <a:xfrm>
          <a:off x="10528300" y="1666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76533</xdr:rowOff>
    </xdr:from>
    <xdr:to>
      <xdr:col>50</xdr:col>
      <xdr:colOff>165100</xdr:colOff>
      <xdr:row>98</xdr:row>
      <xdr:rowOff>6683</xdr:rowOff>
    </xdr:to>
    <xdr:sp macro="" textlink="">
      <xdr:nvSpPr>
        <xdr:cNvPr id="470" name="楕円 469"/>
        <xdr:cNvSpPr/>
      </xdr:nvSpPr>
      <xdr:spPr>
        <a:xfrm>
          <a:off x="9588500" y="1670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169260</xdr:rowOff>
    </xdr:from>
    <xdr:ext cx="599010" cy="259045"/>
    <xdr:sp macro="" textlink="">
      <xdr:nvSpPr>
        <xdr:cNvPr id="471" name="テキスト ボックス 470"/>
        <xdr:cNvSpPr txBox="1"/>
      </xdr:nvSpPr>
      <xdr:spPr>
        <a:xfrm>
          <a:off x="9339795" y="16799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127625</xdr:rowOff>
    </xdr:from>
    <xdr:to>
      <xdr:col>46</xdr:col>
      <xdr:colOff>38100</xdr:colOff>
      <xdr:row>98</xdr:row>
      <xdr:rowOff>57775</xdr:rowOff>
    </xdr:to>
    <xdr:sp macro="" textlink="">
      <xdr:nvSpPr>
        <xdr:cNvPr id="472" name="楕円 471"/>
        <xdr:cNvSpPr/>
      </xdr:nvSpPr>
      <xdr:spPr>
        <a:xfrm>
          <a:off x="8699500" y="1675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48902</xdr:rowOff>
    </xdr:from>
    <xdr:ext cx="534377" cy="259045"/>
    <xdr:sp macro="" textlink="">
      <xdr:nvSpPr>
        <xdr:cNvPr id="473" name="テキスト ボックス 472"/>
        <xdr:cNvSpPr txBox="1"/>
      </xdr:nvSpPr>
      <xdr:spPr>
        <a:xfrm>
          <a:off x="8483111" y="1685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128344</xdr:rowOff>
    </xdr:from>
    <xdr:to>
      <xdr:col>41</xdr:col>
      <xdr:colOff>101600</xdr:colOff>
      <xdr:row>98</xdr:row>
      <xdr:rowOff>58494</xdr:rowOff>
    </xdr:to>
    <xdr:sp macro="" textlink="">
      <xdr:nvSpPr>
        <xdr:cNvPr id="474" name="楕円 473"/>
        <xdr:cNvSpPr/>
      </xdr:nvSpPr>
      <xdr:spPr>
        <a:xfrm>
          <a:off x="7810500" y="1675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49621</xdr:rowOff>
    </xdr:from>
    <xdr:ext cx="534377" cy="259045"/>
    <xdr:sp macro="" textlink="">
      <xdr:nvSpPr>
        <xdr:cNvPr id="475" name="テキスト ボックス 474"/>
        <xdr:cNvSpPr txBox="1"/>
      </xdr:nvSpPr>
      <xdr:spPr>
        <a:xfrm>
          <a:off x="7594111" y="1685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41318</xdr:rowOff>
    </xdr:from>
    <xdr:to>
      <xdr:col>85</xdr:col>
      <xdr:colOff>127000</xdr:colOff>
      <xdr:row>39</xdr:row>
      <xdr:rowOff>43173</xdr:rowOff>
    </xdr:to>
    <xdr:cxnSp macro="">
      <xdr:nvCxnSpPr>
        <xdr:cNvPr id="504" name="直線コネクタ 503"/>
        <xdr:cNvCxnSpPr/>
      </xdr:nvCxnSpPr>
      <xdr:spPr>
        <a:xfrm flipV="1">
          <a:off x="15481300" y="6727868"/>
          <a:ext cx="838200" cy="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35912</xdr:rowOff>
    </xdr:from>
    <xdr:to>
      <xdr:col>81</xdr:col>
      <xdr:colOff>50800</xdr:colOff>
      <xdr:row>39</xdr:row>
      <xdr:rowOff>43173</xdr:rowOff>
    </xdr:to>
    <xdr:cxnSp macro="">
      <xdr:nvCxnSpPr>
        <xdr:cNvPr id="507" name="直線コネクタ 506"/>
        <xdr:cNvCxnSpPr/>
      </xdr:nvCxnSpPr>
      <xdr:spPr>
        <a:xfrm>
          <a:off x="14592300" y="6722462"/>
          <a:ext cx="889000" cy="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29355</xdr:rowOff>
    </xdr:from>
    <xdr:to>
      <xdr:col>76</xdr:col>
      <xdr:colOff>114300</xdr:colOff>
      <xdr:row>39</xdr:row>
      <xdr:rowOff>35912</xdr:rowOff>
    </xdr:to>
    <xdr:cxnSp macro="">
      <xdr:nvCxnSpPr>
        <xdr:cNvPr id="510" name="直線コネクタ 509"/>
        <xdr:cNvCxnSpPr/>
      </xdr:nvCxnSpPr>
      <xdr:spPr>
        <a:xfrm>
          <a:off x="13703300" y="6715905"/>
          <a:ext cx="889000" cy="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56399</xdr:rowOff>
    </xdr:from>
    <xdr:ext cx="534377" cy="259045"/>
    <xdr:sp macro="" textlink="">
      <xdr:nvSpPr>
        <xdr:cNvPr id="512" name="テキスト ボックス 511"/>
        <xdr:cNvSpPr txBox="1"/>
      </xdr:nvSpPr>
      <xdr:spPr>
        <a:xfrm>
          <a:off x="14325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27053</xdr:rowOff>
    </xdr:from>
    <xdr:to>
      <xdr:col>71</xdr:col>
      <xdr:colOff>177800</xdr:colOff>
      <xdr:row>39</xdr:row>
      <xdr:rowOff>29355</xdr:rowOff>
    </xdr:to>
    <xdr:cxnSp macro="">
      <xdr:nvCxnSpPr>
        <xdr:cNvPr id="513" name="直線コネクタ 512"/>
        <xdr:cNvCxnSpPr/>
      </xdr:nvCxnSpPr>
      <xdr:spPr>
        <a:xfrm>
          <a:off x="12814300" y="6713603"/>
          <a:ext cx="889000" cy="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140442</xdr:rowOff>
    </xdr:from>
    <xdr:to>
      <xdr:col>72</xdr:col>
      <xdr:colOff>38100</xdr:colOff>
      <xdr:row>39</xdr:row>
      <xdr:rowOff>70592</xdr:rowOff>
    </xdr:to>
    <xdr:sp macro="" textlink="">
      <xdr:nvSpPr>
        <xdr:cNvPr id="514" name="フローチャート: 判断 513"/>
        <xdr:cNvSpPr/>
      </xdr:nvSpPr>
      <xdr:spPr>
        <a:xfrm>
          <a:off x="13652500" y="665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87119</xdr:rowOff>
    </xdr:from>
    <xdr:ext cx="469744" cy="259045"/>
    <xdr:sp macro="" textlink="">
      <xdr:nvSpPr>
        <xdr:cNvPr id="515" name="テキスト ボックス 514"/>
        <xdr:cNvSpPr txBox="1"/>
      </xdr:nvSpPr>
      <xdr:spPr>
        <a:xfrm>
          <a:off x="13468428" y="643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136575</xdr:rowOff>
    </xdr:from>
    <xdr:to>
      <xdr:col>67</xdr:col>
      <xdr:colOff>101600</xdr:colOff>
      <xdr:row>39</xdr:row>
      <xdr:rowOff>66725</xdr:rowOff>
    </xdr:to>
    <xdr:sp macro="" textlink="">
      <xdr:nvSpPr>
        <xdr:cNvPr id="516" name="フローチャート: 判断 515"/>
        <xdr:cNvSpPr/>
      </xdr:nvSpPr>
      <xdr:spPr>
        <a:xfrm>
          <a:off x="12763500" y="665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83252</xdr:rowOff>
    </xdr:from>
    <xdr:ext cx="469744" cy="259045"/>
    <xdr:sp macro="" textlink="">
      <xdr:nvSpPr>
        <xdr:cNvPr id="517" name="テキスト ボックス 516"/>
        <xdr:cNvSpPr txBox="1"/>
      </xdr:nvSpPr>
      <xdr:spPr>
        <a:xfrm>
          <a:off x="12579428" y="642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161968</xdr:rowOff>
    </xdr:from>
    <xdr:to>
      <xdr:col>85</xdr:col>
      <xdr:colOff>177800</xdr:colOff>
      <xdr:row>39</xdr:row>
      <xdr:rowOff>92118</xdr:rowOff>
    </xdr:to>
    <xdr:sp macro="" textlink="">
      <xdr:nvSpPr>
        <xdr:cNvPr id="523" name="楕円 522"/>
        <xdr:cNvSpPr/>
      </xdr:nvSpPr>
      <xdr:spPr>
        <a:xfrm>
          <a:off x="16268700" y="667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78959</xdr:rowOff>
    </xdr:from>
    <xdr:ext cx="378565" cy="259045"/>
    <xdr:sp macro="" textlink="">
      <xdr:nvSpPr>
        <xdr:cNvPr id="524" name="災害復旧事業費該当値テキスト"/>
        <xdr:cNvSpPr txBox="1"/>
      </xdr:nvSpPr>
      <xdr:spPr>
        <a:xfrm>
          <a:off x="16370300" y="6594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163823</xdr:rowOff>
    </xdr:from>
    <xdr:to>
      <xdr:col>81</xdr:col>
      <xdr:colOff>101600</xdr:colOff>
      <xdr:row>39</xdr:row>
      <xdr:rowOff>93973</xdr:rowOff>
    </xdr:to>
    <xdr:sp macro="" textlink="">
      <xdr:nvSpPr>
        <xdr:cNvPr id="525" name="楕円 524"/>
        <xdr:cNvSpPr/>
      </xdr:nvSpPr>
      <xdr:spPr>
        <a:xfrm>
          <a:off x="15430500" y="667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85100</xdr:rowOff>
    </xdr:from>
    <xdr:ext cx="378565" cy="259045"/>
    <xdr:sp macro="" textlink="">
      <xdr:nvSpPr>
        <xdr:cNvPr id="526" name="テキスト ボックス 525"/>
        <xdr:cNvSpPr txBox="1"/>
      </xdr:nvSpPr>
      <xdr:spPr>
        <a:xfrm>
          <a:off x="15292017" y="677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156562</xdr:rowOff>
    </xdr:from>
    <xdr:to>
      <xdr:col>76</xdr:col>
      <xdr:colOff>165100</xdr:colOff>
      <xdr:row>39</xdr:row>
      <xdr:rowOff>86712</xdr:rowOff>
    </xdr:to>
    <xdr:sp macro="" textlink="">
      <xdr:nvSpPr>
        <xdr:cNvPr id="527" name="楕円 526"/>
        <xdr:cNvSpPr/>
      </xdr:nvSpPr>
      <xdr:spPr>
        <a:xfrm>
          <a:off x="14541500" y="667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77839</xdr:rowOff>
    </xdr:from>
    <xdr:ext cx="469744" cy="259045"/>
    <xdr:sp macro="" textlink="">
      <xdr:nvSpPr>
        <xdr:cNvPr id="528" name="テキスト ボックス 527"/>
        <xdr:cNvSpPr txBox="1"/>
      </xdr:nvSpPr>
      <xdr:spPr>
        <a:xfrm>
          <a:off x="14357428" y="6764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150005</xdr:rowOff>
    </xdr:from>
    <xdr:to>
      <xdr:col>72</xdr:col>
      <xdr:colOff>38100</xdr:colOff>
      <xdr:row>39</xdr:row>
      <xdr:rowOff>80155</xdr:rowOff>
    </xdr:to>
    <xdr:sp macro="" textlink="">
      <xdr:nvSpPr>
        <xdr:cNvPr id="529" name="楕円 528"/>
        <xdr:cNvSpPr/>
      </xdr:nvSpPr>
      <xdr:spPr>
        <a:xfrm>
          <a:off x="13652500" y="666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71282</xdr:rowOff>
    </xdr:from>
    <xdr:ext cx="469744" cy="259045"/>
    <xdr:sp macro="" textlink="">
      <xdr:nvSpPr>
        <xdr:cNvPr id="530" name="テキスト ボックス 529"/>
        <xdr:cNvSpPr txBox="1"/>
      </xdr:nvSpPr>
      <xdr:spPr>
        <a:xfrm>
          <a:off x="13468428" y="675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147703</xdr:rowOff>
    </xdr:from>
    <xdr:to>
      <xdr:col>67</xdr:col>
      <xdr:colOff>101600</xdr:colOff>
      <xdr:row>39</xdr:row>
      <xdr:rowOff>77853</xdr:rowOff>
    </xdr:to>
    <xdr:sp macro="" textlink="">
      <xdr:nvSpPr>
        <xdr:cNvPr id="531" name="楕円 530"/>
        <xdr:cNvSpPr/>
      </xdr:nvSpPr>
      <xdr:spPr>
        <a:xfrm>
          <a:off x="12763500" y="666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68980</xdr:rowOff>
    </xdr:from>
    <xdr:ext cx="469744" cy="259045"/>
    <xdr:sp macro="" textlink="">
      <xdr:nvSpPr>
        <xdr:cNvPr id="532" name="テキスト ボックス 531"/>
        <xdr:cNvSpPr txBox="1"/>
      </xdr:nvSpPr>
      <xdr:spPr>
        <a:xfrm>
          <a:off x="12579428" y="675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83185</xdr:rowOff>
    </xdr:from>
    <xdr:to>
      <xdr:col>72</xdr:col>
      <xdr:colOff>38100</xdr:colOff>
      <xdr:row>59</xdr:row>
      <xdr:rowOff>13335</xdr:rowOff>
    </xdr:to>
    <xdr:sp macro="" textlink="">
      <xdr:nvSpPr>
        <xdr:cNvPr id="569" name="フローチャート: 判断 568"/>
        <xdr:cNvSpPr/>
      </xdr:nvSpPr>
      <xdr:spPr>
        <a:xfrm>
          <a:off x="13652500" y="100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29862</xdr:rowOff>
    </xdr:from>
    <xdr:ext cx="313932" cy="259045"/>
    <xdr:sp macro="" textlink="">
      <xdr:nvSpPr>
        <xdr:cNvPr id="570" name="テキスト ボックス 569"/>
        <xdr:cNvSpPr txBox="1"/>
      </xdr:nvSpPr>
      <xdr:spPr>
        <a:xfrm>
          <a:off x="13546333" y="98025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74955</xdr:rowOff>
    </xdr:from>
    <xdr:to>
      <xdr:col>67</xdr:col>
      <xdr:colOff>101600</xdr:colOff>
      <xdr:row>59</xdr:row>
      <xdr:rowOff>5105</xdr:rowOff>
    </xdr:to>
    <xdr:sp macro="" textlink="">
      <xdr:nvSpPr>
        <xdr:cNvPr id="571" name="フローチャート: 判断 570"/>
        <xdr:cNvSpPr/>
      </xdr:nvSpPr>
      <xdr:spPr>
        <a:xfrm>
          <a:off x="12763500" y="100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21632</xdr:rowOff>
    </xdr:from>
    <xdr:ext cx="313932" cy="259045"/>
    <xdr:sp macro="" textlink="">
      <xdr:nvSpPr>
        <xdr:cNvPr id="572" name="テキスト ボックス 571"/>
        <xdr:cNvSpPr txBox="1"/>
      </xdr:nvSpPr>
      <xdr:spPr>
        <a:xfrm>
          <a:off x="12657333" y="97942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71935</xdr:rowOff>
    </xdr:from>
    <xdr:to>
      <xdr:col>85</xdr:col>
      <xdr:colOff>127000</xdr:colOff>
      <xdr:row>77</xdr:row>
      <xdr:rowOff>77882</xdr:rowOff>
    </xdr:to>
    <xdr:cxnSp macro="">
      <xdr:nvCxnSpPr>
        <xdr:cNvPr id="616" name="直線コネクタ 615"/>
        <xdr:cNvCxnSpPr/>
      </xdr:nvCxnSpPr>
      <xdr:spPr>
        <a:xfrm flipV="1">
          <a:off x="15481300" y="13273585"/>
          <a:ext cx="838200" cy="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32166</xdr:rowOff>
    </xdr:from>
    <xdr:ext cx="599010" cy="259045"/>
    <xdr:sp macro="" textlink="">
      <xdr:nvSpPr>
        <xdr:cNvPr id="617" name="公債費平均値テキスト"/>
        <xdr:cNvSpPr txBox="1"/>
      </xdr:nvSpPr>
      <xdr:spPr>
        <a:xfrm>
          <a:off x="16370300" y="13233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71946</xdr:rowOff>
    </xdr:from>
    <xdr:to>
      <xdr:col>81</xdr:col>
      <xdr:colOff>50800</xdr:colOff>
      <xdr:row>77</xdr:row>
      <xdr:rowOff>77882</xdr:rowOff>
    </xdr:to>
    <xdr:cxnSp macro="">
      <xdr:nvCxnSpPr>
        <xdr:cNvPr id="619" name="直線コネクタ 618"/>
        <xdr:cNvCxnSpPr/>
      </xdr:nvCxnSpPr>
      <xdr:spPr>
        <a:xfrm>
          <a:off x="14592300" y="13273596"/>
          <a:ext cx="889000" cy="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150779</xdr:rowOff>
    </xdr:from>
    <xdr:ext cx="599010" cy="259045"/>
    <xdr:sp macro="" textlink="">
      <xdr:nvSpPr>
        <xdr:cNvPr id="621" name="テキスト ボックス 620"/>
        <xdr:cNvSpPr txBox="1"/>
      </xdr:nvSpPr>
      <xdr:spPr>
        <a:xfrm>
          <a:off x="15181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57428</xdr:rowOff>
    </xdr:from>
    <xdr:to>
      <xdr:col>76</xdr:col>
      <xdr:colOff>114300</xdr:colOff>
      <xdr:row>77</xdr:row>
      <xdr:rowOff>71946</xdr:rowOff>
    </xdr:to>
    <xdr:cxnSp macro="">
      <xdr:nvCxnSpPr>
        <xdr:cNvPr id="622" name="直線コネクタ 621"/>
        <xdr:cNvCxnSpPr/>
      </xdr:nvCxnSpPr>
      <xdr:spPr>
        <a:xfrm>
          <a:off x="13703300" y="13259078"/>
          <a:ext cx="889000" cy="1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150674</xdr:rowOff>
    </xdr:from>
    <xdr:ext cx="599010" cy="259045"/>
    <xdr:sp macro="" textlink="">
      <xdr:nvSpPr>
        <xdr:cNvPr id="624" name="テキスト ボックス 623"/>
        <xdr:cNvSpPr txBox="1"/>
      </xdr:nvSpPr>
      <xdr:spPr>
        <a:xfrm>
          <a:off x="14292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57428</xdr:rowOff>
    </xdr:from>
    <xdr:to>
      <xdr:col>71</xdr:col>
      <xdr:colOff>177800</xdr:colOff>
      <xdr:row>77</xdr:row>
      <xdr:rowOff>60550</xdr:rowOff>
    </xdr:to>
    <xdr:cxnSp macro="">
      <xdr:nvCxnSpPr>
        <xdr:cNvPr id="625" name="直線コネクタ 624"/>
        <xdr:cNvCxnSpPr/>
      </xdr:nvCxnSpPr>
      <xdr:spPr>
        <a:xfrm flipV="1">
          <a:off x="12814300" y="13259078"/>
          <a:ext cx="889000" cy="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126701</xdr:rowOff>
    </xdr:from>
    <xdr:to>
      <xdr:col>72</xdr:col>
      <xdr:colOff>38100</xdr:colOff>
      <xdr:row>78</xdr:row>
      <xdr:rowOff>56851</xdr:rowOff>
    </xdr:to>
    <xdr:sp macro="" textlink="">
      <xdr:nvSpPr>
        <xdr:cNvPr id="626" name="フローチャート: 判断 625"/>
        <xdr:cNvSpPr/>
      </xdr:nvSpPr>
      <xdr:spPr>
        <a:xfrm>
          <a:off x="13652500" y="1332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47978</xdr:rowOff>
    </xdr:from>
    <xdr:ext cx="599010" cy="259045"/>
    <xdr:sp macro="" textlink="">
      <xdr:nvSpPr>
        <xdr:cNvPr id="627" name="テキスト ボックス 626"/>
        <xdr:cNvSpPr txBox="1"/>
      </xdr:nvSpPr>
      <xdr:spPr>
        <a:xfrm>
          <a:off x="13403795" y="13421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128656</xdr:rowOff>
    </xdr:from>
    <xdr:to>
      <xdr:col>67</xdr:col>
      <xdr:colOff>101600</xdr:colOff>
      <xdr:row>78</xdr:row>
      <xdr:rowOff>58806</xdr:rowOff>
    </xdr:to>
    <xdr:sp macro="" textlink="">
      <xdr:nvSpPr>
        <xdr:cNvPr id="628" name="フローチャート: 判断 627"/>
        <xdr:cNvSpPr/>
      </xdr:nvSpPr>
      <xdr:spPr>
        <a:xfrm>
          <a:off x="12763500" y="1333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49933</xdr:rowOff>
    </xdr:from>
    <xdr:ext cx="599010" cy="259045"/>
    <xdr:sp macro="" textlink="">
      <xdr:nvSpPr>
        <xdr:cNvPr id="629" name="テキスト ボックス 628"/>
        <xdr:cNvSpPr txBox="1"/>
      </xdr:nvSpPr>
      <xdr:spPr>
        <a:xfrm>
          <a:off x="12514795" y="1342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21135</xdr:rowOff>
    </xdr:from>
    <xdr:to>
      <xdr:col>85</xdr:col>
      <xdr:colOff>177800</xdr:colOff>
      <xdr:row>77</xdr:row>
      <xdr:rowOff>122735</xdr:rowOff>
    </xdr:to>
    <xdr:sp macro="" textlink="">
      <xdr:nvSpPr>
        <xdr:cNvPr id="635" name="楕円 634"/>
        <xdr:cNvSpPr/>
      </xdr:nvSpPr>
      <xdr:spPr>
        <a:xfrm>
          <a:off x="16268700" y="1322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44012</xdr:rowOff>
    </xdr:from>
    <xdr:ext cx="599010" cy="259045"/>
    <xdr:sp macro="" textlink="">
      <xdr:nvSpPr>
        <xdr:cNvPr id="636" name="公債費該当値テキスト"/>
        <xdr:cNvSpPr txBox="1"/>
      </xdr:nvSpPr>
      <xdr:spPr>
        <a:xfrm>
          <a:off x="16370300" y="1307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27082</xdr:rowOff>
    </xdr:from>
    <xdr:to>
      <xdr:col>81</xdr:col>
      <xdr:colOff>101600</xdr:colOff>
      <xdr:row>77</xdr:row>
      <xdr:rowOff>128682</xdr:rowOff>
    </xdr:to>
    <xdr:sp macro="" textlink="">
      <xdr:nvSpPr>
        <xdr:cNvPr id="637" name="楕円 636"/>
        <xdr:cNvSpPr/>
      </xdr:nvSpPr>
      <xdr:spPr>
        <a:xfrm>
          <a:off x="15430500" y="1322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145209</xdr:rowOff>
    </xdr:from>
    <xdr:ext cx="599010" cy="259045"/>
    <xdr:sp macro="" textlink="">
      <xdr:nvSpPr>
        <xdr:cNvPr id="638" name="テキスト ボックス 637"/>
        <xdr:cNvSpPr txBox="1"/>
      </xdr:nvSpPr>
      <xdr:spPr>
        <a:xfrm>
          <a:off x="15181795" y="1300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21146</xdr:rowOff>
    </xdr:from>
    <xdr:to>
      <xdr:col>76</xdr:col>
      <xdr:colOff>165100</xdr:colOff>
      <xdr:row>77</xdr:row>
      <xdr:rowOff>122746</xdr:rowOff>
    </xdr:to>
    <xdr:sp macro="" textlink="">
      <xdr:nvSpPr>
        <xdr:cNvPr id="639" name="楕円 638"/>
        <xdr:cNvSpPr/>
      </xdr:nvSpPr>
      <xdr:spPr>
        <a:xfrm>
          <a:off x="14541500" y="132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139273</xdr:rowOff>
    </xdr:from>
    <xdr:ext cx="599010" cy="259045"/>
    <xdr:sp macro="" textlink="">
      <xdr:nvSpPr>
        <xdr:cNvPr id="640" name="テキスト ボックス 639"/>
        <xdr:cNvSpPr txBox="1"/>
      </xdr:nvSpPr>
      <xdr:spPr>
        <a:xfrm>
          <a:off x="14292795" y="12998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6628</xdr:rowOff>
    </xdr:from>
    <xdr:to>
      <xdr:col>72</xdr:col>
      <xdr:colOff>38100</xdr:colOff>
      <xdr:row>77</xdr:row>
      <xdr:rowOff>108228</xdr:rowOff>
    </xdr:to>
    <xdr:sp macro="" textlink="">
      <xdr:nvSpPr>
        <xdr:cNvPr id="641" name="楕円 640"/>
        <xdr:cNvSpPr/>
      </xdr:nvSpPr>
      <xdr:spPr>
        <a:xfrm>
          <a:off x="13652500" y="1320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124755</xdr:rowOff>
    </xdr:from>
    <xdr:ext cx="599010" cy="259045"/>
    <xdr:sp macro="" textlink="">
      <xdr:nvSpPr>
        <xdr:cNvPr id="642" name="テキスト ボックス 641"/>
        <xdr:cNvSpPr txBox="1"/>
      </xdr:nvSpPr>
      <xdr:spPr>
        <a:xfrm>
          <a:off x="13403795" y="1298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9750</xdr:rowOff>
    </xdr:from>
    <xdr:to>
      <xdr:col>67</xdr:col>
      <xdr:colOff>101600</xdr:colOff>
      <xdr:row>77</xdr:row>
      <xdr:rowOff>111350</xdr:rowOff>
    </xdr:to>
    <xdr:sp macro="" textlink="">
      <xdr:nvSpPr>
        <xdr:cNvPr id="643" name="楕円 642"/>
        <xdr:cNvSpPr/>
      </xdr:nvSpPr>
      <xdr:spPr>
        <a:xfrm>
          <a:off x="12763500" y="1321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127877</xdr:rowOff>
    </xdr:from>
    <xdr:ext cx="599010" cy="259045"/>
    <xdr:sp macro="" textlink="">
      <xdr:nvSpPr>
        <xdr:cNvPr id="644" name="テキスト ボックス 643"/>
        <xdr:cNvSpPr txBox="1"/>
      </xdr:nvSpPr>
      <xdr:spPr>
        <a:xfrm>
          <a:off x="12514795" y="12986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26450</xdr:rowOff>
    </xdr:from>
    <xdr:to>
      <xdr:col>85</xdr:col>
      <xdr:colOff>127000</xdr:colOff>
      <xdr:row>98</xdr:row>
      <xdr:rowOff>83130</xdr:rowOff>
    </xdr:to>
    <xdr:cxnSp macro="">
      <xdr:nvCxnSpPr>
        <xdr:cNvPr id="671" name="直線コネクタ 670"/>
        <xdr:cNvCxnSpPr/>
      </xdr:nvCxnSpPr>
      <xdr:spPr>
        <a:xfrm>
          <a:off x="15481300" y="16828550"/>
          <a:ext cx="838200" cy="5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37456</xdr:rowOff>
    </xdr:from>
    <xdr:ext cx="534377" cy="259045"/>
    <xdr:sp macro="" textlink="">
      <xdr:nvSpPr>
        <xdr:cNvPr id="672" name="積立金平均値テキスト"/>
        <xdr:cNvSpPr txBox="1"/>
      </xdr:nvSpPr>
      <xdr:spPr>
        <a:xfrm>
          <a:off x="16370300" y="1666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26450</xdr:rowOff>
    </xdr:from>
    <xdr:to>
      <xdr:col>81</xdr:col>
      <xdr:colOff>50800</xdr:colOff>
      <xdr:row>98</xdr:row>
      <xdr:rowOff>48564</xdr:rowOff>
    </xdr:to>
    <xdr:cxnSp macro="">
      <xdr:nvCxnSpPr>
        <xdr:cNvPr id="674" name="直線コネクタ 673"/>
        <xdr:cNvCxnSpPr/>
      </xdr:nvCxnSpPr>
      <xdr:spPr>
        <a:xfrm flipV="1">
          <a:off x="14592300" y="16828550"/>
          <a:ext cx="889000" cy="2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116408</xdr:rowOff>
    </xdr:from>
    <xdr:ext cx="534377" cy="259045"/>
    <xdr:sp macro="" textlink="">
      <xdr:nvSpPr>
        <xdr:cNvPr id="676" name="テキスト ボックス 675"/>
        <xdr:cNvSpPr txBox="1"/>
      </xdr:nvSpPr>
      <xdr:spPr>
        <a:xfrm>
          <a:off x="15214111" y="169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48564</xdr:rowOff>
    </xdr:from>
    <xdr:to>
      <xdr:col>76</xdr:col>
      <xdr:colOff>114300</xdr:colOff>
      <xdr:row>98</xdr:row>
      <xdr:rowOff>107505</xdr:rowOff>
    </xdr:to>
    <xdr:cxnSp macro="">
      <xdr:nvCxnSpPr>
        <xdr:cNvPr id="677" name="直線コネクタ 676"/>
        <xdr:cNvCxnSpPr/>
      </xdr:nvCxnSpPr>
      <xdr:spPr>
        <a:xfrm flipV="1">
          <a:off x="13703300" y="16850664"/>
          <a:ext cx="889000" cy="5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108973</xdr:rowOff>
    </xdr:from>
    <xdr:ext cx="534377" cy="259045"/>
    <xdr:sp macro="" textlink="">
      <xdr:nvSpPr>
        <xdr:cNvPr id="679" name="テキスト ボックス 678"/>
        <xdr:cNvSpPr txBox="1"/>
      </xdr:nvSpPr>
      <xdr:spPr>
        <a:xfrm>
          <a:off x="14325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107505</xdr:rowOff>
    </xdr:from>
    <xdr:to>
      <xdr:col>71</xdr:col>
      <xdr:colOff>177800</xdr:colOff>
      <xdr:row>98</xdr:row>
      <xdr:rowOff>124351</xdr:rowOff>
    </xdr:to>
    <xdr:cxnSp macro="">
      <xdr:nvCxnSpPr>
        <xdr:cNvPr id="680" name="直線コネクタ 679"/>
        <xdr:cNvCxnSpPr/>
      </xdr:nvCxnSpPr>
      <xdr:spPr>
        <a:xfrm flipV="1">
          <a:off x="12814300" y="16909605"/>
          <a:ext cx="889000" cy="1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53203</xdr:rowOff>
    </xdr:from>
    <xdr:to>
      <xdr:col>72</xdr:col>
      <xdr:colOff>38100</xdr:colOff>
      <xdr:row>98</xdr:row>
      <xdr:rowOff>154803</xdr:rowOff>
    </xdr:to>
    <xdr:sp macro="" textlink="">
      <xdr:nvSpPr>
        <xdr:cNvPr id="681" name="フローチャート: 判断 680"/>
        <xdr:cNvSpPr/>
      </xdr:nvSpPr>
      <xdr:spPr>
        <a:xfrm>
          <a:off x="13652500" y="1685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171330</xdr:rowOff>
    </xdr:from>
    <xdr:ext cx="534377" cy="259045"/>
    <xdr:sp macro="" textlink="">
      <xdr:nvSpPr>
        <xdr:cNvPr id="682" name="テキスト ボックス 681"/>
        <xdr:cNvSpPr txBox="1"/>
      </xdr:nvSpPr>
      <xdr:spPr>
        <a:xfrm>
          <a:off x="13436111" y="1663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38286</xdr:rowOff>
    </xdr:from>
    <xdr:to>
      <xdr:col>67</xdr:col>
      <xdr:colOff>101600</xdr:colOff>
      <xdr:row>98</xdr:row>
      <xdr:rowOff>139886</xdr:rowOff>
    </xdr:to>
    <xdr:sp macro="" textlink="">
      <xdr:nvSpPr>
        <xdr:cNvPr id="683" name="フローチャート: 判断 682"/>
        <xdr:cNvSpPr/>
      </xdr:nvSpPr>
      <xdr:spPr>
        <a:xfrm>
          <a:off x="12763500" y="16840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156413</xdr:rowOff>
    </xdr:from>
    <xdr:ext cx="534377" cy="259045"/>
    <xdr:sp macro="" textlink="">
      <xdr:nvSpPr>
        <xdr:cNvPr id="684" name="テキスト ボックス 683"/>
        <xdr:cNvSpPr txBox="1"/>
      </xdr:nvSpPr>
      <xdr:spPr>
        <a:xfrm>
          <a:off x="12547111" y="1661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32330</xdr:rowOff>
    </xdr:from>
    <xdr:to>
      <xdr:col>85</xdr:col>
      <xdr:colOff>177800</xdr:colOff>
      <xdr:row>98</xdr:row>
      <xdr:rowOff>133930</xdr:rowOff>
    </xdr:to>
    <xdr:sp macro="" textlink="">
      <xdr:nvSpPr>
        <xdr:cNvPr id="690" name="楕円 689"/>
        <xdr:cNvSpPr/>
      </xdr:nvSpPr>
      <xdr:spPr>
        <a:xfrm>
          <a:off x="16268700" y="168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164457</xdr:rowOff>
    </xdr:from>
    <xdr:ext cx="534377" cy="259045"/>
    <xdr:sp macro="" textlink="">
      <xdr:nvSpPr>
        <xdr:cNvPr id="691" name="積立金該当値テキスト"/>
        <xdr:cNvSpPr txBox="1"/>
      </xdr:nvSpPr>
      <xdr:spPr>
        <a:xfrm>
          <a:off x="16370300" y="1679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147100</xdr:rowOff>
    </xdr:from>
    <xdr:to>
      <xdr:col>81</xdr:col>
      <xdr:colOff>101600</xdr:colOff>
      <xdr:row>98</xdr:row>
      <xdr:rowOff>77250</xdr:rowOff>
    </xdr:to>
    <xdr:sp macro="" textlink="">
      <xdr:nvSpPr>
        <xdr:cNvPr id="692" name="楕円 691"/>
        <xdr:cNvSpPr/>
      </xdr:nvSpPr>
      <xdr:spPr>
        <a:xfrm>
          <a:off x="15430500" y="1677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93777</xdr:rowOff>
    </xdr:from>
    <xdr:ext cx="599010" cy="259045"/>
    <xdr:sp macro="" textlink="">
      <xdr:nvSpPr>
        <xdr:cNvPr id="693" name="テキスト ボックス 692"/>
        <xdr:cNvSpPr txBox="1"/>
      </xdr:nvSpPr>
      <xdr:spPr>
        <a:xfrm>
          <a:off x="15181795" y="1655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169214</xdr:rowOff>
    </xdr:from>
    <xdr:to>
      <xdr:col>76</xdr:col>
      <xdr:colOff>165100</xdr:colOff>
      <xdr:row>98</xdr:row>
      <xdr:rowOff>99364</xdr:rowOff>
    </xdr:to>
    <xdr:sp macro="" textlink="">
      <xdr:nvSpPr>
        <xdr:cNvPr id="694" name="楕円 693"/>
        <xdr:cNvSpPr/>
      </xdr:nvSpPr>
      <xdr:spPr>
        <a:xfrm>
          <a:off x="14541500" y="1679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115891</xdr:rowOff>
    </xdr:from>
    <xdr:ext cx="534377" cy="259045"/>
    <xdr:sp macro="" textlink="">
      <xdr:nvSpPr>
        <xdr:cNvPr id="695" name="テキスト ボックス 694"/>
        <xdr:cNvSpPr txBox="1"/>
      </xdr:nvSpPr>
      <xdr:spPr>
        <a:xfrm>
          <a:off x="14325111" y="1657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56705</xdr:rowOff>
    </xdr:from>
    <xdr:to>
      <xdr:col>72</xdr:col>
      <xdr:colOff>38100</xdr:colOff>
      <xdr:row>98</xdr:row>
      <xdr:rowOff>158305</xdr:rowOff>
    </xdr:to>
    <xdr:sp macro="" textlink="">
      <xdr:nvSpPr>
        <xdr:cNvPr id="696" name="楕円 695"/>
        <xdr:cNvSpPr/>
      </xdr:nvSpPr>
      <xdr:spPr>
        <a:xfrm>
          <a:off x="13652500" y="1685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149432</xdr:rowOff>
    </xdr:from>
    <xdr:ext cx="534377" cy="259045"/>
    <xdr:sp macro="" textlink="">
      <xdr:nvSpPr>
        <xdr:cNvPr id="697" name="テキスト ボックス 696"/>
        <xdr:cNvSpPr txBox="1"/>
      </xdr:nvSpPr>
      <xdr:spPr>
        <a:xfrm>
          <a:off x="13436111" y="1695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73551</xdr:rowOff>
    </xdr:from>
    <xdr:to>
      <xdr:col>67</xdr:col>
      <xdr:colOff>101600</xdr:colOff>
      <xdr:row>99</xdr:row>
      <xdr:rowOff>3701</xdr:rowOff>
    </xdr:to>
    <xdr:sp macro="" textlink="">
      <xdr:nvSpPr>
        <xdr:cNvPr id="698" name="楕円 697"/>
        <xdr:cNvSpPr/>
      </xdr:nvSpPr>
      <xdr:spPr>
        <a:xfrm>
          <a:off x="12763500" y="1687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166278</xdr:rowOff>
    </xdr:from>
    <xdr:ext cx="534377" cy="259045"/>
    <xdr:sp macro="" textlink="">
      <xdr:nvSpPr>
        <xdr:cNvPr id="699" name="テキスト ボックス 698"/>
        <xdr:cNvSpPr txBox="1"/>
      </xdr:nvSpPr>
      <xdr:spPr>
        <a:xfrm>
          <a:off x="12547111" y="1696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113297</xdr:rowOff>
    </xdr:from>
    <xdr:to>
      <xdr:col>116</xdr:col>
      <xdr:colOff>63500</xdr:colOff>
      <xdr:row>38</xdr:row>
      <xdr:rowOff>122029</xdr:rowOff>
    </xdr:to>
    <xdr:cxnSp macro="">
      <xdr:nvCxnSpPr>
        <xdr:cNvPr id="726" name="直線コネクタ 725"/>
        <xdr:cNvCxnSpPr/>
      </xdr:nvCxnSpPr>
      <xdr:spPr>
        <a:xfrm>
          <a:off x="21323300" y="6628397"/>
          <a:ext cx="838200" cy="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109731</xdr:rowOff>
    </xdr:from>
    <xdr:to>
      <xdr:col>111</xdr:col>
      <xdr:colOff>177800</xdr:colOff>
      <xdr:row>38</xdr:row>
      <xdr:rowOff>113297</xdr:rowOff>
    </xdr:to>
    <xdr:cxnSp macro="">
      <xdr:nvCxnSpPr>
        <xdr:cNvPr id="729" name="直線コネクタ 728"/>
        <xdr:cNvCxnSpPr/>
      </xdr:nvCxnSpPr>
      <xdr:spPr>
        <a:xfrm>
          <a:off x="20434300" y="6624831"/>
          <a:ext cx="889000" cy="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108724</xdr:rowOff>
    </xdr:from>
    <xdr:to>
      <xdr:col>107</xdr:col>
      <xdr:colOff>50800</xdr:colOff>
      <xdr:row>38</xdr:row>
      <xdr:rowOff>109731</xdr:rowOff>
    </xdr:to>
    <xdr:cxnSp macro="">
      <xdr:nvCxnSpPr>
        <xdr:cNvPr id="732" name="直線コネクタ 731"/>
        <xdr:cNvCxnSpPr/>
      </xdr:nvCxnSpPr>
      <xdr:spPr>
        <a:xfrm>
          <a:off x="19545300" y="6623824"/>
          <a:ext cx="889000" cy="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161076</xdr:rowOff>
    </xdr:from>
    <xdr:ext cx="378565" cy="259045"/>
    <xdr:sp macro="" textlink="">
      <xdr:nvSpPr>
        <xdr:cNvPr id="734" name="テキスト ボックス 733"/>
        <xdr:cNvSpPr txBox="1"/>
      </xdr:nvSpPr>
      <xdr:spPr>
        <a:xfrm>
          <a:off x="20245017" y="6676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97592</xdr:rowOff>
    </xdr:from>
    <xdr:to>
      <xdr:col>102</xdr:col>
      <xdr:colOff>114300</xdr:colOff>
      <xdr:row>38</xdr:row>
      <xdr:rowOff>108724</xdr:rowOff>
    </xdr:to>
    <xdr:cxnSp macro="">
      <xdr:nvCxnSpPr>
        <xdr:cNvPr id="735" name="直線コネクタ 734"/>
        <xdr:cNvCxnSpPr/>
      </xdr:nvCxnSpPr>
      <xdr:spPr>
        <a:xfrm>
          <a:off x="18656300" y="6612692"/>
          <a:ext cx="889000" cy="1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158646</xdr:rowOff>
    </xdr:from>
    <xdr:to>
      <xdr:col>102</xdr:col>
      <xdr:colOff>165100</xdr:colOff>
      <xdr:row>38</xdr:row>
      <xdr:rowOff>88796</xdr:rowOff>
    </xdr:to>
    <xdr:sp macro="" textlink="">
      <xdr:nvSpPr>
        <xdr:cNvPr id="736" name="フローチャート: 判断 735"/>
        <xdr:cNvSpPr/>
      </xdr:nvSpPr>
      <xdr:spPr>
        <a:xfrm>
          <a:off x="19494500" y="650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105323</xdr:rowOff>
    </xdr:from>
    <xdr:ext cx="469744" cy="259045"/>
    <xdr:sp macro="" textlink="">
      <xdr:nvSpPr>
        <xdr:cNvPr id="737" name="テキスト ボックス 736"/>
        <xdr:cNvSpPr txBox="1"/>
      </xdr:nvSpPr>
      <xdr:spPr>
        <a:xfrm>
          <a:off x="19310428" y="627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28573</xdr:rowOff>
    </xdr:from>
    <xdr:to>
      <xdr:col>98</xdr:col>
      <xdr:colOff>38100</xdr:colOff>
      <xdr:row>38</xdr:row>
      <xdr:rowOff>130173</xdr:rowOff>
    </xdr:to>
    <xdr:sp macro="" textlink="">
      <xdr:nvSpPr>
        <xdr:cNvPr id="738" name="フローチャート: 判断 737"/>
        <xdr:cNvSpPr/>
      </xdr:nvSpPr>
      <xdr:spPr>
        <a:xfrm>
          <a:off x="18605500" y="654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146699</xdr:rowOff>
    </xdr:from>
    <xdr:ext cx="469744" cy="259045"/>
    <xdr:sp macro="" textlink="">
      <xdr:nvSpPr>
        <xdr:cNvPr id="739" name="テキスト ボックス 738"/>
        <xdr:cNvSpPr txBox="1"/>
      </xdr:nvSpPr>
      <xdr:spPr>
        <a:xfrm>
          <a:off x="18421428" y="631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71229</xdr:rowOff>
    </xdr:from>
    <xdr:to>
      <xdr:col>116</xdr:col>
      <xdr:colOff>114300</xdr:colOff>
      <xdr:row>39</xdr:row>
      <xdr:rowOff>1379</xdr:rowOff>
    </xdr:to>
    <xdr:sp macro="" textlink="">
      <xdr:nvSpPr>
        <xdr:cNvPr id="745" name="楕円 744"/>
        <xdr:cNvSpPr/>
      </xdr:nvSpPr>
      <xdr:spPr>
        <a:xfrm>
          <a:off x="22110700" y="658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378565" cy="259045"/>
    <xdr:sp macro="" textlink="">
      <xdr:nvSpPr>
        <xdr:cNvPr id="746" name="投資及び出資金該当値テキスト"/>
        <xdr:cNvSpPr txBox="1"/>
      </xdr:nvSpPr>
      <xdr:spPr>
        <a:xfrm>
          <a:off x="22212300" y="6560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62497</xdr:rowOff>
    </xdr:from>
    <xdr:to>
      <xdr:col>112</xdr:col>
      <xdr:colOff>38100</xdr:colOff>
      <xdr:row>38</xdr:row>
      <xdr:rowOff>164097</xdr:rowOff>
    </xdr:to>
    <xdr:sp macro="" textlink="">
      <xdr:nvSpPr>
        <xdr:cNvPr id="747" name="楕円 746"/>
        <xdr:cNvSpPr/>
      </xdr:nvSpPr>
      <xdr:spPr>
        <a:xfrm>
          <a:off x="21272500" y="657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155224</xdr:rowOff>
    </xdr:from>
    <xdr:ext cx="469744" cy="259045"/>
    <xdr:sp macro="" textlink="">
      <xdr:nvSpPr>
        <xdr:cNvPr id="748" name="テキスト ボックス 747"/>
        <xdr:cNvSpPr txBox="1"/>
      </xdr:nvSpPr>
      <xdr:spPr>
        <a:xfrm>
          <a:off x="21088428" y="667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58931</xdr:rowOff>
    </xdr:from>
    <xdr:to>
      <xdr:col>107</xdr:col>
      <xdr:colOff>101600</xdr:colOff>
      <xdr:row>38</xdr:row>
      <xdr:rowOff>160531</xdr:rowOff>
    </xdr:to>
    <xdr:sp macro="" textlink="">
      <xdr:nvSpPr>
        <xdr:cNvPr id="749" name="楕円 748"/>
        <xdr:cNvSpPr/>
      </xdr:nvSpPr>
      <xdr:spPr>
        <a:xfrm>
          <a:off x="20383500" y="657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5608</xdr:rowOff>
    </xdr:from>
    <xdr:ext cx="469744" cy="259045"/>
    <xdr:sp macro="" textlink="">
      <xdr:nvSpPr>
        <xdr:cNvPr id="750" name="テキスト ボックス 749"/>
        <xdr:cNvSpPr txBox="1"/>
      </xdr:nvSpPr>
      <xdr:spPr>
        <a:xfrm>
          <a:off x="20199428" y="634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57924</xdr:rowOff>
    </xdr:from>
    <xdr:to>
      <xdr:col>102</xdr:col>
      <xdr:colOff>165100</xdr:colOff>
      <xdr:row>38</xdr:row>
      <xdr:rowOff>159524</xdr:rowOff>
    </xdr:to>
    <xdr:sp macro="" textlink="">
      <xdr:nvSpPr>
        <xdr:cNvPr id="751" name="楕円 750"/>
        <xdr:cNvSpPr/>
      </xdr:nvSpPr>
      <xdr:spPr>
        <a:xfrm>
          <a:off x="19494500" y="657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150651</xdr:rowOff>
    </xdr:from>
    <xdr:ext cx="469744" cy="259045"/>
    <xdr:sp macro="" textlink="">
      <xdr:nvSpPr>
        <xdr:cNvPr id="752" name="テキスト ボックス 751"/>
        <xdr:cNvSpPr txBox="1"/>
      </xdr:nvSpPr>
      <xdr:spPr>
        <a:xfrm>
          <a:off x="19310428" y="666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46792</xdr:rowOff>
    </xdr:from>
    <xdr:to>
      <xdr:col>98</xdr:col>
      <xdr:colOff>38100</xdr:colOff>
      <xdr:row>38</xdr:row>
      <xdr:rowOff>148392</xdr:rowOff>
    </xdr:to>
    <xdr:sp macro="" textlink="">
      <xdr:nvSpPr>
        <xdr:cNvPr id="753" name="楕円 752"/>
        <xdr:cNvSpPr/>
      </xdr:nvSpPr>
      <xdr:spPr>
        <a:xfrm>
          <a:off x="18605500" y="656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139519</xdr:rowOff>
    </xdr:from>
    <xdr:ext cx="469744" cy="259045"/>
    <xdr:sp macro="" textlink="">
      <xdr:nvSpPr>
        <xdr:cNvPr id="754" name="テキスト ボックス 753"/>
        <xdr:cNvSpPr txBox="1"/>
      </xdr:nvSpPr>
      <xdr:spPr>
        <a:xfrm>
          <a:off x="18421428" y="665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101359</xdr:rowOff>
    </xdr:from>
    <xdr:to>
      <xdr:col>116</xdr:col>
      <xdr:colOff>63500</xdr:colOff>
      <xdr:row>58</xdr:row>
      <xdr:rowOff>105613</xdr:rowOff>
    </xdr:to>
    <xdr:cxnSp macro="">
      <xdr:nvCxnSpPr>
        <xdr:cNvPr id="783" name="直線コネクタ 782"/>
        <xdr:cNvCxnSpPr/>
      </xdr:nvCxnSpPr>
      <xdr:spPr>
        <a:xfrm flipV="1">
          <a:off x="21323300" y="10045459"/>
          <a:ext cx="838200" cy="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35882</xdr:rowOff>
    </xdr:from>
    <xdr:ext cx="469744" cy="259045"/>
    <xdr:sp macro="" textlink="">
      <xdr:nvSpPr>
        <xdr:cNvPr id="784" name="貸付金平均値テキスト"/>
        <xdr:cNvSpPr txBox="1"/>
      </xdr:nvSpPr>
      <xdr:spPr>
        <a:xfrm>
          <a:off x="22212300" y="9979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105613</xdr:rowOff>
    </xdr:from>
    <xdr:to>
      <xdr:col>111</xdr:col>
      <xdr:colOff>177800</xdr:colOff>
      <xdr:row>58</xdr:row>
      <xdr:rowOff>108547</xdr:rowOff>
    </xdr:to>
    <xdr:cxnSp macro="">
      <xdr:nvCxnSpPr>
        <xdr:cNvPr id="786" name="直線コネクタ 785"/>
        <xdr:cNvCxnSpPr/>
      </xdr:nvCxnSpPr>
      <xdr:spPr>
        <a:xfrm flipV="1">
          <a:off x="20434300" y="10049713"/>
          <a:ext cx="8890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149572</xdr:rowOff>
    </xdr:from>
    <xdr:ext cx="469744" cy="259045"/>
    <xdr:sp macro="" textlink="">
      <xdr:nvSpPr>
        <xdr:cNvPr id="788" name="テキスト ボックス 787"/>
        <xdr:cNvSpPr txBox="1"/>
      </xdr:nvSpPr>
      <xdr:spPr>
        <a:xfrm>
          <a:off x="21088428" y="1009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108547</xdr:rowOff>
    </xdr:from>
    <xdr:to>
      <xdr:col>107</xdr:col>
      <xdr:colOff>50800</xdr:colOff>
      <xdr:row>58</xdr:row>
      <xdr:rowOff>112078</xdr:rowOff>
    </xdr:to>
    <xdr:cxnSp macro="">
      <xdr:nvCxnSpPr>
        <xdr:cNvPr id="789" name="直線コネクタ 788"/>
        <xdr:cNvCxnSpPr/>
      </xdr:nvCxnSpPr>
      <xdr:spPr>
        <a:xfrm flipV="1">
          <a:off x="19545300" y="10052647"/>
          <a:ext cx="889000" cy="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91" name="テキスト ボックス 790"/>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112078</xdr:rowOff>
    </xdr:from>
    <xdr:to>
      <xdr:col>102</xdr:col>
      <xdr:colOff>114300</xdr:colOff>
      <xdr:row>58</xdr:row>
      <xdr:rowOff>114364</xdr:rowOff>
    </xdr:to>
    <xdr:cxnSp macro="">
      <xdr:nvCxnSpPr>
        <xdr:cNvPr id="792" name="直線コネクタ 791"/>
        <xdr:cNvCxnSpPr/>
      </xdr:nvCxnSpPr>
      <xdr:spPr>
        <a:xfrm flipV="1">
          <a:off x="18656300" y="1005617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89929</xdr:rowOff>
    </xdr:from>
    <xdr:to>
      <xdr:col>102</xdr:col>
      <xdr:colOff>165100</xdr:colOff>
      <xdr:row>59</xdr:row>
      <xdr:rowOff>20079</xdr:rowOff>
    </xdr:to>
    <xdr:sp macro="" textlink="">
      <xdr:nvSpPr>
        <xdr:cNvPr id="793" name="フローチャート: 判断 792"/>
        <xdr:cNvSpPr/>
      </xdr:nvSpPr>
      <xdr:spPr>
        <a:xfrm>
          <a:off x="19494500" y="1003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11206</xdr:rowOff>
    </xdr:from>
    <xdr:ext cx="469744" cy="259045"/>
    <xdr:sp macro="" textlink="">
      <xdr:nvSpPr>
        <xdr:cNvPr id="794" name="テキスト ボックス 793"/>
        <xdr:cNvSpPr txBox="1"/>
      </xdr:nvSpPr>
      <xdr:spPr>
        <a:xfrm>
          <a:off x="19310428" y="101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97828</xdr:rowOff>
    </xdr:from>
    <xdr:to>
      <xdr:col>98</xdr:col>
      <xdr:colOff>38100</xdr:colOff>
      <xdr:row>59</xdr:row>
      <xdr:rowOff>27978</xdr:rowOff>
    </xdr:to>
    <xdr:sp macro="" textlink="">
      <xdr:nvSpPr>
        <xdr:cNvPr id="795" name="フローチャート: 判断 794"/>
        <xdr:cNvSpPr/>
      </xdr:nvSpPr>
      <xdr:spPr>
        <a:xfrm>
          <a:off x="18605500" y="1004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19105</xdr:rowOff>
    </xdr:from>
    <xdr:ext cx="469744" cy="259045"/>
    <xdr:sp macro="" textlink="">
      <xdr:nvSpPr>
        <xdr:cNvPr id="796" name="テキスト ボックス 795"/>
        <xdr:cNvSpPr txBox="1"/>
      </xdr:nvSpPr>
      <xdr:spPr>
        <a:xfrm>
          <a:off x="18421428" y="10134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50559</xdr:rowOff>
    </xdr:from>
    <xdr:to>
      <xdr:col>116</xdr:col>
      <xdr:colOff>114300</xdr:colOff>
      <xdr:row>58</xdr:row>
      <xdr:rowOff>152159</xdr:rowOff>
    </xdr:to>
    <xdr:sp macro="" textlink="">
      <xdr:nvSpPr>
        <xdr:cNvPr id="802" name="楕円 801"/>
        <xdr:cNvSpPr/>
      </xdr:nvSpPr>
      <xdr:spPr>
        <a:xfrm>
          <a:off x="22110700" y="999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9936</xdr:rowOff>
    </xdr:from>
    <xdr:ext cx="469744" cy="259045"/>
    <xdr:sp macro="" textlink="">
      <xdr:nvSpPr>
        <xdr:cNvPr id="803" name="貸付金該当値テキスト"/>
        <xdr:cNvSpPr txBox="1"/>
      </xdr:nvSpPr>
      <xdr:spPr>
        <a:xfrm>
          <a:off x="22212300" y="978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54813</xdr:rowOff>
    </xdr:from>
    <xdr:to>
      <xdr:col>112</xdr:col>
      <xdr:colOff>38100</xdr:colOff>
      <xdr:row>58</xdr:row>
      <xdr:rowOff>156413</xdr:rowOff>
    </xdr:to>
    <xdr:sp macro="" textlink="">
      <xdr:nvSpPr>
        <xdr:cNvPr id="804" name="楕円 803"/>
        <xdr:cNvSpPr/>
      </xdr:nvSpPr>
      <xdr:spPr>
        <a:xfrm>
          <a:off x="21272500" y="999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1490</xdr:rowOff>
    </xdr:from>
    <xdr:ext cx="469744" cy="259045"/>
    <xdr:sp macro="" textlink="">
      <xdr:nvSpPr>
        <xdr:cNvPr id="805" name="テキスト ボックス 804"/>
        <xdr:cNvSpPr txBox="1"/>
      </xdr:nvSpPr>
      <xdr:spPr>
        <a:xfrm>
          <a:off x="21088428" y="977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57747</xdr:rowOff>
    </xdr:from>
    <xdr:to>
      <xdr:col>107</xdr:col>
      <xdr:colOff>101600</xdr:colOff>
      <xdr:row>58</xdr:row>
      <xdr:rowOff>159347</xdr:rowOff>
    </xdr:to>
    <xdr:sp macro="" textlink="">
      <xdr:nvSpPr>
        <xdr:cNvPr id="806" name="楕円 805"/>
        <xdr:cNvSpPr/>
      </xdr:nvSpPr>
      <xdr:spPr>
        <a:xfrm>
          <a:off x="20383500" y="1000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150474</xdr:rowOff>
    </xdr:from>
    <xdr:ext cx="469744" cy="259045"/>
    <xdr:sp macro="" textlink="">
      <xdr:nvSpPr>
        <xdr:cNvPr id="807" name="テキスト ボックス 806"/>
        <xdr:cNvSpPr txBox="1"/>
      </xdr:nvSpPr>
      <xdr:spPr>
        <a:xfrm>
          <a:off x="20199428" y="1009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61278</xdr:rowOff>
    </xdr:from>
    <xdr:to>
      <xdr:col>102</xdr:col>
      <xdr:colOff>165100</xdr:colOff>
      <xdr:row>58</xdr:row>
      <xdr:rowOff>162878</xdr:rowOff>
    </xdr:to>
    <xdr:sp macro="" textlink="">
      <xdr:nvSpPr>
        <xdr:cNvPr id="808" name="楕円 807"/>
        <xdr:cNvSpPr/>
      </xdr:nvSpPr>
      <xdr:spPr>
        <a:xfrm>
          <a:off x="19494500" y="1000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7955</xdr:rowOff>
    </xdr:from>
    <xdr:ext cx="469744" cy="259045"/>
    <xdr:sp macro="" textlink="">
      <xdr:nvSpPr>
        <xdr:cNvPr id="809" name="テキスト ボックス 808"/>
        <xdr:cNvSpPr txBox="1"/>
      </xdr:nvSpPr>
      <xdr:spPr>
        <a:xfrm>
          <a:off x="19310428" y="978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63564</xdr:rowOff>
    </xdr:from>
    <xdr:to>
      <xdr:col>98</xdr:col>
      <xdr:colOff>38100</xdr:colOff>
      <xdr:row>58</xdr:row>
      <xdr:rowOff>165164</xdr:rowOff>
    </xdr:to>
    <xdr:sp macro="" textlink="">
      <xdr:nvSpPr>
        <xdr:cNvPr id="810" name="楕円 809"/>
        <xdr:cNvSpPr/>
      </xdr:nvSpPr>
      <xdr:spPr>
        <a:xfrm>
          <a:off x="18605500" y="1000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10241</xdr:rowOff>
    </xdr:from>
    <xdr:ext cx="469744" cy="259045"/>
    <xdr:sp macro="" textlink="">
      <xdr:nvSpPr>
        <xdr:cNvPr id="811" name="テキスト ボックス 810"/>
        <xdr:cNvSpPr txBox="1"/>
      </xdr:nvSpPr>
      <xdr:spPr>
        <a:xfrm>
          <a:off x="18421428" y="978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117770</xdr:rowOff>
    </xdr:from>
    <xdr:to>
      <xdr:col>116</xdr:col>
      <xdr:colOff>63500</xdr:colOff>
      <xdr:row>76</xdr:row>
      <xdr:rowOff>133410</xdr:rowOff>
    </xdr:to>
    <xdr:cxnSp macro="">
      <xdr:nvCxnSpPr>
        <xdr:cNvPr id="840" name="直線コネクタ 839"/>
        <xdr:cNvCxnSpPr/>
      </xdr:nvCxnSpPr>
      <xdr:spPr>
        <a:xfrm flipV="1">
          <a:off x="21323300" y="13147970"/>
          <a:ext cx="838200" cy="1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67274</xdr:rowOff>
    </xdr:from>
    <xdr:ext cx="599010" cy="259045"/>
    <xdr:sp macro="" textlink="">
      <xdr:nvSpPr>
        <xdr:cNvPr id="841" name="繰出金平均値テキスト"/>
        <xdr:cNvSpPr txBox="1"/>
      </xdr:nvSpPr>
      <xdr:spPr>
        <a:xfrm>
          <a:off x="22212300" y="13097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133410</xdr:rowOff>
    </xdr:from>
    <xdr:to>
      <xdr:col>111</xdr:col>
      <xdr:colOff>177800</xdr:colOff>
      <xdr:row>76</xdr:row>
      <xdr:rowOff>153233</xdr:rowOff>
    </xdr:to>
    <xdr:cxnSp macro="">
      <xdr:nvCxnSpPr>
        <xdr:cNvPr id="843" name="直線コネクタ 842"/>
        <xdr:cNvCxnSpPr/>
      </xdr:nvCxnSpPr>
      <xdr:spPr>
        <a:xfrm flipV="1">
          <a:off x="20434300" y="13163610"/>
          <a:ext cx="889000" cy="1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19614</xdr:rowOff>
    </xdr:from>
    <xdr:ext cx="599010" cy="259045"/>
    <xdr:sp macro="" textlink="">
      <xdr:nvSpPr>
        <xdr:cNvPr id="845" name="テキスト ボックス 844"/>
        <xdr:cNvSpPr txBox="1"/>
      </xdr:nvSpPr>
      <xdr:spPr>
        <a:xfrm>
          <a:off x="21023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153233</xdr:rowOff>
    </xdr:from>
    <xdr:to>
      <xdr:col>107</xdr:col>
      <xdr:colOff>50800</xdr:colOff>
      <xdr:row>76</xdr:row>
      <xdr:rowOff>155930</xdr:rowOff>
    </xdr:to>
    <xdr:cxnSp macro="">
      <xdr:nvCxnSpPr>
        <xdr:cNvPr id="846" name="直線コネクタ 845"/>
        <xdr:cNvCxnSpPr/>
      </xdr:nvCxnSpPr>
      <xdr:spPr>
        <a:xfrm flipV="1">
          <a:off x="19545300" y="13183433"/>
          <a:ext cx="889000" cy="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44462</xdr:rowOff>
    </xdr:from>
    <xdr:ext cx="599010" cy="259045"/>
    <xdr:sp macro="" textlink="">
      <xdr:nvSpPr>
        <xdr:cNvPr id="848" name="テキスト ボックス 847"/>
        <xdr:cNvSpPr txBox="1"/>
      </xdr:nvSpPr>
      <xdr:spPr>
        <a:xfrm>
          <a:off x="20134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155930</xdr:rowOff>
    </xdr:from>
    <xdr:to>
      <xdr:col>102</xdr:col>
      <xdr:colOff>114300</xdr:colOff>
      <xdr:row>77</xdr:row>
      <xdr:rowOff>19208</xdr:rowOff>
    </xdr:to>
    <xdr:cxnSp macro="">
      <xdr:nvCxnSpPr>
        <xdr:cNvPr id="849" name="直線コネクタ 848"/>
        <xdr:cNvCxnSpPr/>
      </xdr:nvCxnSpPr>
      <xdr:spPr>
        <a:xfrm flipV="1">
          <a:off x="18656300" y="13186130"/>
          <a:ext cx="889000" cy="3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28329</xdr:rowOff>
    </xdr:from>
    <xdr:to>
      <xdr:col>102</xdr:col>
      <xdr:colOff>165100</xdr:colOff>
      <xdr:row>77</xdr:row>
      <xdr:rowOff>129929</xdr:rowOff>
    </xdr:to>
    <xdr:sp macro="" textlink="">
      <xdr:nvSpPr>
        <xdr:cNvPr id="850" name="フローチャート: 判断 849"/>
        <xdr:cNvSpPr/>
      </xdr:nvSpPr>
      <xdr:spPr>
        <a:xfrm>
          <a:off x="19494500" y="13229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121056</xdr:rowOff>
    </xdr:from>
    <xdr:ext cx="534377" cy="259045"/>
    <xdr:sp macro="" textlink="">
      <xdr:nvSpPr>
        <xdr:cNvPr id="851" name="テキスト ボックス 850"/>
        <xdr:cNvSpPr txBox="1"/>
      </xdr:nvSpPr>
      <xdr:spPr>
        <a:xfrm>
          <a:off x="19278111" y="1332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37457</xdr:rowOff>
    </xdr:from>
    <xdr:to>
      <xdr:col>98</xdr:col>
      <xdr:colOff>38100</xdr:colOff>
      <xdr:row>77</xdr:row>
      <xdr:rowOff>139057</xdr:rowOff>
    </xdr:to>
    <xdr:sp macro="" textlink="">
      <xdr:nvSpPr>
        <xdr:cNvPr id="852" name="フローチャート: 判断 851"/>
        <xdr:cNvSpPr/>
      </xdr:nvSpPr>
      <xdr:spPr>
        <a:xfrm>
          <a:off x="18605500" y="1323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130184</xdr:rowOff>
    </xdr:from>
    <xdr:ext cx="534377" cy="259045"/>
    <xdr:sp macro="" textlink="">
      <xdr:nvSpPr>
        <xdr:cNvPr id="853" name="テキスト ボックス 852"/>
        <xdr:cNvSpPr txBox="1"/>
      </xdr:nvSpPr>
      <xdr:spPr>
        <a:xfrm>
          <a:off x="18389111" y="1333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66970</xdr:rowOff>
    </xdr:from>
    <xdr:to>
      <xdr:col>116</xdr:col>
      <xdr:colOff>114300</xdr:colOff>
      <xdr:row>76</xdr:row>
      <xdr:rowOff>168570</xdr:rowOff>
    </xdr:to>
    <xdr:sp macro="" textlink="">
      <xdr:nvSpPr>
        <xdr:cNvPr id="859" name="楕円 858"/>
        <xdr:cNvSpPr/>
      </xdr:nvSpPr>
      <xdr:spPr>
        <a:xfrm>
          <a:off x="22110700" y="130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89847</xdr:rowOff>
    </xdr:from>
    <xdr:ext cx="599010" cy="259045"/>
    <xdr:sp macro="" textlink="">
      <xdr:nvSpPr>
        <xdr:cNvPr id="860" name="繰出金該当値テキスト"/>
        <xdr:cNvSpPr txBox="1"/>
      </xdr:nvSpPr>
      <xdr:spPr>
        <a:xfrm>
          <a:off x="22212300" y="1294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82610</xdr:rowOff>
    </xdr:from>
    <xdr:to>
      <xdr:col>112</xdr:col>
      <xdr:colOff>38100</xdr:colOff>
      <xdr:row>77</xdr:row>
      <xdr:rowOff>12760</xdr:rowOff>
    </xdr:to>
    <xdr:sp macro="" textlink="">
      <xdr:nvSpPr>
        <xdr:cNvPr id="861" name="楕円 860"/>
        <xdr:cNvSpPr/>
      </xdr:nvSpPr>
      <xdr:spPr>
        <a:xfrm>
          <a:off x="21272500" y="1311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29287</xdr:rowOff>
    </xdr:from>
    <xdr:ext cx="599010" cy="259045"/>
    <xdr:sp macro="" textlink="">
      <xdr:nvSpPr>
        <xdr:cNvPr id="862" name="テキスト ボックス 861"/>
        <xdr:cNvSpPr txBox="1"/>
      </xdr:nvSpPr>
      <xdr:spPr>
        <a:xfrm>
          <a:off x="21023795" y="12888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102433</xdr:rowOff>
    </xdr:from>
    <xdr:to>
      <xdr:col>107</xdr:col>
      <xdr:colOff>101600</xdr:colOff>
      <xdr:row>77</xdr:row>
      <xdr:rowOff>32583</xdr:rowOff>
    </xdr:to>
    <xdr:sp macro="" textlink="">
      <xdr:nvSpPr>
        <xdr:cNvPr id="863" name="楕円 862"/>
        <xdr:cNvSpPr/>
      </xdr:nvSpPr>
      <xdr:spPr>
        <a:xfrm>
          <a:off x="20383500" y="1313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23710</xdr:rowOff>
    </xdr:from>
    <xdr:ext cx="599010" cy="259045"/>
    <xdr:sp macro="" textlink="">
      <xdr:nvSpPr>
        <xdr:cNvPr id="864" name="テキスト ボックス 863"/>
        <xdr:cNvSpPr txBox="1"/>
      </xdr:nvSpPr>
      <xdr:spPr>
        <a:xfrm>
          <a:off x="20134795" y="1322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105130</xdr:rowOff>
    </xdr:from>
    <xdr:to>
      <xdr:col>102</xdr:col>
      <xdr:colOff>165100</xdr:colOff>
      <xdr:row>77</xdr:row>
      <xdr:rowOff>35280</xdr:rowOff>
    </xdr:to>
    <xdr:sp macro="" textlink="">
      <xdr:nvSpPr>
        <xdr:cNvPr id="865" name="楕円 864"/>
        <xdr:cNvSpPr/>
      </xdr:nvSpPr>
      <xdr:spPr>
        <a:xfrm>
          <a:off x="19494500" y="131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51808</xdr:rowOff>
    </xdr:from>
    <xdr:ext cx="599010" cy="259045"/>
    <xdr:sp macro="" textlink="">
      <xdr:nvSpPr>
        <xdr:cNvPr id="866" name="テキスト ボックス 865"/>
        <xdr:cNvSpPr txBox="1"/>
      </xdr:nvSpPr>
      <xdr:spPr>
        <a:xfrm>
          <a:off x="19245795" y="12910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139858</xdr:rowOff>
    </xdr:from>
    <xdr:to>
      <xdr:col>98</xdr:col>
      <xdr:colOff>38100</xdr:colOff>
      <xdr:row>77</xdr:row>
      <xdr:rowOff>70008</xdr:rowOff>
    </xdr:to>
    <xdr:sp macro="" textlink="">
      <xdr:nvSpPr>
        <xdr:cNvPr id="867" name="楕円 866"/>
        <xdr:cNvSpPr/>
      </xdr:nvSpPr>
      <xdr:spPr>
        <a:xfrm>
          <a:off x="18605500" y="1317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86536</xdr:rowOff>
    </xdr:from>
    <xdr:ext cx="534377" cy="259045"/>
    <xdr:sp macro="" textlink="">
      <xdr:nvSpPr>
        <xdr:cNvPr id="868" name="テキスト ボックス 867"/>
        <xdr:cNvSpPr txBox="1"/>
      </xdr:nvSpPr>
      <xdr:spPr>
        <a:xfrm>
          <a:off x="18389111" y="1294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歳出決算総額は、住民一人当たり</a:t>
          </a:r>
          <a:r>
            <a:rPr kumimoji="1" lang="en-US" altLang="ja-JP" sz="1300">
              <a:latin typeface="ＭＳ ゴシック" panose="020B0609070205080204" pitchFamily="49" charset="-128"/>
              <a:ea typeface="ＭＳ ゴシック" panose="020B0609070205080204" pitchFamily="49" charset="-128"/>
            </a:rPr>
            <a:t>1,139,960</a:t>
          </a:r>
          <a:r>
            <a:rPr kumimoji="1" lang="ja-JP" altLang="en-US" sz="1300">
              <a:latin typeface="ＭＳ ゴシック" panose="020B0609070205080204" pitchFamily="49" charset="-128"/>
              <a:ea typeface="ＭＳ ゴシック" panose="020B0609070205080204" pitchFamily="49" charset="-128"/>
            </a:rPr>
            <a:t>円となっている。主な構成項目である人件費は、住民一人当たり</a:t>
          </a:r>
          <a:r>
            <a:rPr kumimoji="1" lang="en-US" altLang="ja-JP" sz="1300">
              <a:latin typeface="ＭＳ ゴシック" panose="020B0609070205080204" pitchFamily="49" charset="-128"/>
              <a:ea typeface="ＭＳ ゴシック" panose="020B0609070205080204" pitchFamily="49" charset="-128"/>
            </a:rPr>
            <a:t>225,237</a:t>
          </a:r>
          <a:r>
            <a:rPr kumimoji="1" lang="ja-JP" altLang="en-US" sz="1300">
              <a:latin typeface="ＭＳ ゴシック" panose="020B0609070205080204" pitchFamily="49" charset="-128"/>
              <a:ea typeface="ＭＳ ゴシック" panose="020B0609070205080204" pitchFamily="49" charset="-128"/>
            </a:rPr>
            <a:t>円となっており、単独設置の消防本部、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養護老人ホームや有床診療所を直営で行って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おり人員を必要とする事情があるため、類似団体平均と比較し高い水準にある。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また公債費については、住民一人当たり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165,572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となっており、過去に実施した大型事業の影響で地方債残高が膨らんでいたが、普通建設事業費が類似団体平均を大きく下回っているとおり投資的事業の抑制を図り、新規地方債の発行を計画的に行い縮減に努めてい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北海道増毛町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4,435
4,366
369.71
5,161,383
5,055,724
96,101
2,951,213
4,492,315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112973</xdr:rowOff>
    </xdr:from>
    <xdr:to>
      <xdr:col>24</xdr:col>
      <xdr:colOff>63500</xdr:colOff>
      <xdr:row>37</xdr:row>
      <xdr:rowOff>124765</xdr:rowOff>
    </xdr:to>
    <xdr:cxnSp macro="">
      <xdr:nvCxnSpPr>
        <xdr:cNvPr id="60" name="直線コネクタ 59"/>
        <xdr:cNvCxnSpPr/>
      </xdr:nvCxnSpPr>
      <xdr:spPr>
        <a:xfrm>
          <a:off x="3797300" y="6456623"/>
          <a:ext cx="838200" cy="1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25861</xdr:rowOff>
    </xdr:from>
    <xdr:ext cx="534377" cy="259045"/>
    <xdr:sp macro="" textlink="">
      <xdr:nvSpPr>
        <xdr:cNvPr id="61" name="議会費平均値テキスト"/>
        <xdr:cNvSpPr txBox="1"/>
      </xdr:nvSpPr>
      <xdr:spPr>
        <a:xfrm>
          <a:off x="4686300" y="619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99619</xdr:rowOff>
    </xdr:from>
    <xdr:to>
      <xdr:col>19</xdr:col>
      <xdr:colOff>177800</xdr:colOff>
      <xdr:row>37</xdr:row>
      <xdr:rowOff>112973</xdr:rowOff>
    </xdr:to>
    <xdr:cxnSp macro="">
      <xdr:nvCxnSpPr>
        <xdr:cNvPr id="63" name="直線コネクタ 62"/>
        <xdr:cNvCxnSpPr/>
      </xdr:nvCxnSpPr>
      <xdr:spPr>
        <a:xfrm>
          <a:off x="2908300" y="6443269"/>
          <a:ext cx="889000" cy="1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121397</xdr:rowOff>
    </xdr:from>
    <xdr:ext cx="534377" cy="259045"/>
    <xdr:sp macro="" textlink="">
      <xdr:nvSpPr>
        <xdr:cNvPr id="65" name="テキスト ボックス 64"/>
        <xdr:cNvSpPr txBox="1"/>
      </xdr:nvSpPr>
      <xdr:spPr>
        <a:xfrm>
          <a:off x="3530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99619</xdr:rowOff>
    </xdr:from>
    <xdr:to>
      <xdr:col>15</xdr:col>
      <xdr:colOff>50800</xdr:colOff>
      <xdr:row>37</xdr:row>
      <xdr:rowOff>110115</xdr:rowOff>
    </xdr:to>
    <xdr:cxnSp macro="">
      <xdr:nvCxnSpPr>
        <xdr:cNvPr id="66" name="直線コネクタ 65"/>
        <xdr:cNvCxnSpPr/>
      </xdr:nvCxnSpPr>
      <xdr:spPr>
        <a:xfrm flipV="1">
          <a:off x="2019300" y="6443269"/>
          <a:ext cx="889000" cy="1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105624</xdr:rowOff>
    </xdr:from>
    <xdr:ext cx="534377" cy="259045"/>
    <xdr:sp macro="" textlink="">
      <xdr:nvSpPr>
        <xdr:cNvPr id="68" name="テキスト ボックス 67"/>
        <xdr:cNvSpPr txBox="1"/>
      </xdr:nvSpPr>
      <xdr:spPr>
        <a:xfrm>
          <a:off x="2641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110115</xdr:rowOff>
    </xdr:from>
    <xdr:to>
      <xdr:col>10</xdr:col>
      <xdr:colOff>114300</xdr:colOff>
      <xdr:row>37</xdr:row>
      <xdr:rowOff>112439</xdr:rowOff>
    </xdr:to>
    <xdr:cxnSp macro="">
      <xdr:nvCxnSpPr>
        <xdr:cNvPr id="69" name="直線コネクタ 68"/>
        <xdr:cNvCxnSpPr/>
      </xdr:nvCxnSpPr>
      <xdr:spPr>
        <a:xfrm flipV="1">
          <a:off x="1130300" y="6453765"/>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126981</xdr:rowOff>
    </xdr:from>
    <xdr:to>
      <xdr:col>10</xdr:col>
      <xdr:colOff>165100</xdr:colOff>
      <xdr:row>38</xdr:row>
      <xdr:rowOff>57131</xdr:rowOff>
    </xdr:to>
    <xdr:sp macro="" textlink="">
      <xdr:nvSpPr>
        <xdr:cNvPr id="70" name="フローチャート: 判断 69"/>
        <xdr:cNvSpPr/>
      </xdr:nvSpPr>
      <xdr:spPr>
        <a:xfrm>
          <a:off x="1968500" y="647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48258</xdr:rowOff>
    </xdr:from>
    <xdr:ext cx="534377" cy="259045"/>
    <xdr:sp macro="" textlink="">
      <xdr:nvSpPr>
        <xdr:cNvPr id="71" name="テキスト ボックス 70"/>
        <xdr:cNvSpPr txBox="1"/>
      </xdr:nvSpPr>
      <xdr:spPr>
        <a:xfrm>
          <a:off x="1752111" y="65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134277</xdr:rowOff>
    </xdr:from>
    <xdr:to>
      <xdr:col>6</xdr:col>
      <xdr:colOff>38100</xdr:colOff>
      <xdr:row>38</xdr:row>
      <xdr:rowOff>64427</xdr:rowOff>
    </xdr:to>
    <xdr:sp macro="" textlink="">
      <xdr:nvSpPr>
        <xdr:cNvPr id="72" name="フローチャート: 判断 71"/>
        <xdr:cNvSpPr/>
      </xdr:nvSpPr>
      <xdr:spPr>
        <a:xfrm>
          <a:off x="1079500" y="64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55554</xdr:rowOff>
    </xdr:from>
    <xdr:ext cx="534377" cy="259045"/>
    <xdr:sp macro="" textlink="">
      <xdr:nvSpPr>
        <xdr:cNvPr id="73" name="テキスト ボックス 72"/>
        <xdr:cNvSpPr txBox="1"/>
      </xdr:nvSpPr>
      <xdr:spPr>
        <a:xfrm>
          <a:off x="863111" y="657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73965</xdr:rowOff>
    </xdr:from>
    <xdr:to>
      <xdr:col>24</xdr:col>
      <xdr:colOff>114300</xdr:colOff>
      <xdr:row>38</xdr:row>
      <xdr:rowOff>4114</xdr:rowOff>
    </xdr:to>
    <xdr:sp macro="" textlink="">
      <xdr:nvSpPr>
        <xdr:cNvPr id="79" name="楕円 78"/>
        <xdr:cNvSpPr/>
      </xdr:nvSpPr>
      <xdr:spPr>
        <a:xfrm>
          <a:off x="4584700" y="64176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52392</xdr:rowOff>
    </xdr:from>
    <xdr:ext cx="534377" cy="259045"/>
    <xdr:sp macro="" textlink="">
      <xdr:nvSpPr>
        <xdr:cNvPr id="80" name="議会費該当値テキスト"/>
        <xdr:cNvSpPr txBox="1"/>
      </xdr:nvSpPr>
      <xdr:spPr>
        <a:xfrm>
          <a:off x="4686300" y="639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62173</xdr:rowOff>
    </xdr:from>
    <xdr:to>
      <xdr:col>20</xdr:col>
      <xdr:colOff>38100</xdr:colOff>
      <xdr:row>37</xdr:row>
      <xdr:rowOff>163773</xdr:rowOff>
    </xdr:to>
    <xdr:sp macro="" textlink="">
      <xdr:nvSpPr>
        <xdr:cNvPr id="81" name="楕円 80"/>
        <xdr:cNvSpPr/>
      </xdr:nvSpPr>
      <xdr:spPr>
        <a:xfrm>
          <a:off x="3746500" y="640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154900</xdr:rowOff>
    </xdr:from>
    <xdr:ext cx="534377" cy="259045"/>
    <xdr:sp macro="" textlink="">
      <xdr:nvSpPr>
        <xdr:cNvPr id="82" name="テキスト ボックス 81"/>
        <xdr:cNvSpPr txBox="1"/>
      </xdr:nvSpPr>
      <xdr:spPr>
        <a:xfrm>
          <a:off x="3530111" y="649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48819</xdr:rowOff>
    </xdr:from>
    <xdr:to>
      <xdr:col>15</xdr:col>
      <xdr:colOff>101600</xdr:colOff>
      <xdr:row>37</xdr:row>
      <xdr:rowOff>150419</xdr:rowOff>
    </xdr:to>
    <xdr:sp macro="" textlink="">
      <xdr:nvSpPr>
        <xdr:cNvPr id="83" name="楕円 82"/>
        <xdr:cNvSpPr/>
      </xdr:nvSpPr>
      <xdr:spPr>
        <a:xfrm>
          <a:off x="2857500" y="639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141546</xdr:rowOff>
    </xdr:from>
    <xdr:ext cx="534377" cy="259045"/>
    <xdr:sp macro="" textlink="">
      <xdr:nvSpPr>
        <xdr:cNvPr id="84" name="テキスト ボックス 83"/>
        <xdr:cNvSpPr txBox="1"/>
      </xdr:nvSpPr>
      <xdr:spPr>
        <a:xfrm>
          <a:off x="2641111" y="648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59315</xdr:rowOff>
    </xdr:from>
    <xdr:to>
      <xdr:col>10</xdr:col>
      <xdr:colOff>165100</xdr:colOff>
      <xdr:row>37</xdr:row>
      <xdr:rowOff>160916</xdr:rowOff>
    </xdr:to>
    <xdr:sp macro="" textlink="">
      <xdr:nvSpPr>
        <xdr:cNvPr id="85" name="楕円 84"/>
        <xdr:cNvSpPr/>
      </xdr:nvSpPr>
      <xdr:spPr>
        <a:xfrm>
          <a:off x="1968500" y="640296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5992</xdr:rowOff>
    </xdr:from>
    <xdr:ext cx="534377" cy="259045"/>
    <xdr:sp macro="" textlink="">
      <xdr:nvSpPr>
        <xdr:cNvPr id="86" name="テキスト ボックス 85"/>
        <xdr:cNvSpPr txBox="1"/>
      </xdr:nvSpPr>
      <xdr:spPr>
        <a:xfrm>
          <a:off x="1752111" y="617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61639</xdr:rowOff>
    </xdr:from>
    <xdr:to>
      <xdr:col>6</xdr:col>
      <xdr:colOff>38100</xdr:colOff>
      <xdr:row>37</xdr:row>
      <xdr:rowOff>163240</xdr:rowOff>
    </xdr:to>
    <xdr:sp macro="" textlink="">
      <xdr:nvSpPr>
        <xdr:cNvPr id="87" name="楕円 86"/>
        <xdr:cNvSpPr/>
      </xdr:nvSpPr>
      <xdr:spPr>
        <a:xfrm>
          <a:off x="1079500" y="64052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8316</xdr:rowOff>
    </xdr:from>
    <xdr:ext cx="534377" cy="259045"/>
    <xdr:sp macro="" textlink="">
      <xdr:nvSpPr>
        <xdr:cNvPr id="88" name="テキスト ボックス 87"/>
        <xdr:cNvSpPr txBox="1"/>
      </xdr:nvSpPr>
      <xdr:spPr>
        <a:xfrm>
          <a:off x="863111" y="618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6847</xdr:rowOff>
    </xdr:from>
    <xdr:to>
      <xdr:col>24</xdr:col>
      <xdr:colOff>63500</xdr:colOff>
      <xdr:row>58</xdr:row>
      <xdr:rowOff>12092</xdr:rowOff>
    </xdr:to>
    <xdr:cxnSp macro="">
      <xdr:nvCxnSpPr>
        <xdr:cNvPr id="115" name="直線コネクタ 114"/>
        <xdr:cNvCxnSpPr/>
      </xdr:nvCxnSpPr>
      <xdr:spPr>
        <a:xfrm>
          <a:off x="3797300" y="9950947"/>
          <a:ext cx="838200" cy="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153481</xdr:rowOff>
    </xdr:from>
    <xdr:ext cx="599010" cy="259045"/>
    <xdr:sp macro="" textlink="">
      <xdr:nvSpPr>
        <xdr:cNvPr id="116" name="総務費平均値テキスト"/>
        <xdr:cNvSpPr txBox="1"/>
      </xdr:nvSpPr>
      <xdr:spPr>
        <a:xfrm>
          <a:off x="4686300" y="9754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6847</xdr:rowOff>
    </xdr:from>
    <xdr:to>
      <xdr:col>19</xdr:col>
      <xdr:colOff>177800</xdr:colOff>
      <xdr:row>58</xdr:row>
      <xdr:rowOff>28525</xdr:rowOff>
    </xdr:to>
    <xdr:cxnSp macro="">
      <xdr:nvCxnSpPr>
        <xdr:cNvPr id="118" name="直線コネクタ 117"/>
        <xdr:cNvCxnSpPr/>
      </xdr:nvCxnSpPr>
      <xdr:spPr>
        <a:xfrm flipV="1">
          <a:off x="2908300" y="9950947"/>
          <a:ext cx="889000" cy="2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59575</xdr:rowOff>
    </xdr:from>
    <xdr:ext cx="599010" cy="259045"/>
    <xdr:sp macro="" textlink="">
      <xdr:nvSpPr>
        <xdr:cNvPr id="120" name="テキスト ボックス 119"/>
        <xdr:cNvSpPr txBox="1"/>
      </xdr:nvSpPr>
      <xdr:spPr>
        <a:xfrm>
          <a:off x="3497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28525</xdr:rowOff>
    </xdr:from>
    <xdr:to>
      <xdr:col>15</xdr:col>
      <xdr:colOff>50800</xdr:colOff>
      <xdr:row>58</xdr:row>
      <xdr:rowOff>70422</xdr:rowOff>
    </xdr:to>
    <xdr:cxnSp macro="">
      <xdr:nvCxnSpPr>
        <xdr:cNvPr id="121" name="直線コネクタ 120"/>
        <xdr:cNvCxnSpPr/>
      </xdr:nvCxnSpPr>
      <xdr:spPr>
        <a:xfrm flipV="1">
          <a:off x="2019300" y="9972625"/>
          <a:ext cx="889000" cy="4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85620</xdr:rowOff>
    </xdr:from>
    <xdr:ext cx="599010" cy="259045"/>
    <xdr:sp macro="" textlink="">
      <xdr:nvSpPr>
        <xdr:cNvPr id="123" name="テキスト ボックス 122"/>
        <xdr:cNvSpPr txBox="1"/>
      </xdr:nvSpPr>
      <xdr:spPr>
        <a:xfrm>
          <a:off x="2608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70422</xdr:rowOff>
    </xdr:from>
    <xdr:to>
      <xdr:col>10</xdr:col>
      <xdr:colOff>114300</xdr:colOff>
      <xdr:row>58</xdr:row>
      <xdr:rowOff>76014</xdr:rowOff>
    </xdr:to>
    <xdr:cxnSp macro="">
      <xdr:nvCxnSpPr>
        <xdr:cNvPr id="124" name="直線コネクタ 123"/>
        <xdr:cNvCxnSpPr/>
      </xdr:nvCxnSpPr>
      <xdr:spPr>
        <a:xfrm flipV="1">
          <a:off x="1130300" y="10014522"/>
          <a:ext cx="889000" cy="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18915</xdr:rowOff>
    </xdr:from>
    <xdr:to>
      <xdr:col>10</xdr:col>
      <xdr:colOff>165100</xdr:colOff>
      <xdr:row>58</xdr:row>
      <xdr:rowOff>120515</xdr:rowOff>
    </xdr:to>
    <xdr:sp macro="" textlink="">
      <xdr:nvSpPr>
        <xdr:cNvPr id="125" name="フローチャート: 判断 124"/>
        <xdr:cNvSpPr/>
      </xdr:nvSpPr>
      <xdr:spPr>
        <a:xfrm>
          <a:off x="1968500" y="99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137042</xdr:rowOff>
    </xdr:from>
    <xdr:ext cx="599010" cy="259045"/>
    <xdr:sp macro="" textlink="">
      <xdr:nvSpPr>
        <xdr:cNvPr id="126" name="テキスト ボックス 125"/>
        <xdr:cNvSpPr txBox="1"/>
      </xdr:nvSpPr>
      <xdr:spPr>
        <a:xfrm>
          <a:off x="1719795" y="973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13506</xdr:rowOff>
    </xdr:from>
    <xdr:to>
      <xdr:col>6</xdr:col>
      <xdr:colOff>38100</xdr:colOff>
      <xdr:row>58</xdr:row>
      <xdr:rowOff>115106</xdr:rowOff>
    </xdr:to>
    <xdr:sp macro="" textlink="">
      <xdr:nvSpPr>
        <xdr:cNvPr id="127" name="フローチャート: 判断 126"/>
        <xdr:cNvSpPr/>
      </xdr:nvSpPr>
      <xdr:spPr>
        <a:xfrm>
          <a:off x="1079500" y="995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131633</xdr:rowOff>
    </xdr:from>
    <xdr:ext cx="599010" cy="259045"/>
    <xdr:sp macro="" textlink="">
      <xdr:nvSpPr>
        <xdr:cNvPr id="128" name="テキスト ボックス 127"/>
        <xdr:cNvSpPr txBox="1"/>
      </xdr:nvSpPr>
      <xdr:spPr>
        <a:xfrm>
          <a:off x="830795" y="973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132742</xdr:rowOff>
    </xdr:from>
    <xdr:to>
      <xdr:col>24</xdr:col>
      <xdr:colOff>114300</xdr:colOff>
      <xdr:row>58</xdr:row>
      <xdr:rowOff>62892</xdr:rowOff>
    </xdr:to>
    <xdr:sp macro="" textlink="">
      <xdr:nvSpPr>
        <xdr:cNvPr id="134" name="楕円 133"/>
        <xdr:cNvSpPr/>
      </xdr:nvSpPr>
      <xdr:spPr>
        <a:xfrm>
          <a:off x="4584700" y="990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109030</xdr:rowOff>
    </xdr:from>
    <xdr:ext cx="599010" cy="259045"/>
    <xdr:sp macro="" textlink="">
      <xdr:nvSpPr>
        <xdr:cNvPr id="135" name="総務費該当値テキスト"/>
        <xdr:cNvSpPr txBox="1"/>
      </xdr:nvSpPr>
      <xdr:spPr>
        <a:xfrm>
          <a:off x="4686300" y="988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127497</xdr:rowOff>
    </xdr:from>
    <xdr:to>
      <xdr:col>20</xdr:col>
      <xdr:colOff>38100</xdr:colOff>
      <xdr:row>58</xdr:row>
      <xdr:rowOff>57647</xdr:rowOff>
    </xdr:to>
    <xdr:sp macro="" textlink="">
      <xdr:nvSpPr>
        <xdr:cNvPr id="136" name="楕円 135"/>
        <xdr:cNvSpPr/>
      </xdr:nvSpPr>
      <xdr:spPr>
        <a:xfrm>
          <a:off x="3746500" y="990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74174</xdr:rowOff>
    </xdr:from>
    <xdr:ext cx="599010" cy="259045"/>
    <xdr:sp macro="" textlink="">
      <xdr:nvSpPr>
        <xdr:cNvPr id="137" name="テキスト ボックス 136"/>
        <xdr:cNvSpPr txBox="1"/>
      </xdr:nvSpPr>
      <xdr:spPr>
        <a:xfrm>
          <a:off x="3497795" y="967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149175</xdr:rowOff>
    </xdr:from>
    <xdr:to>
      <xdr:col>15</xdr:col>
      <xdr:colOff>101600</xdr:colOff>
      <xdr:row>58</xdr:row>
      <xdr:rowOff>79325</xdr:rowOff>
    </xdr:to>
    <xdr:sp macro="" textlink="">
      <xdr:nvSpPr>
        <xdr:cNvPr id="138" name="楕円 137"/>
        <xdr:cNvSpPr/>
      </xdr:nvSpPr>
      <xdr:spPr>
        <a:xfrm>
          <a:off x="2857500" y="992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70452</xdr:rowOff>
    </xdr:from>
    <xdr:ext cx="599010" cy="259045"/>
    <xdr:sp macro="" textlink="">
      <xdr:nvSpPr>
        <xdr:cNvPr id="139" name="テキスト ボックス 138"/>
        <xdr:cNvSpPr txBox="1"/>
      </xdr:nvSpPr>
      <xdr:spPr>
        <a:xfrm>
          <a:off x="2608795" y="1001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19622</xdr:rowOff>
    </xdr:from>
    <xdr:to>
      <xdr:col>10</xdr:col>
      <xdr:colOff>165100</xdr:colOff>
      <xdr:row>58</xdr:row>
      <xdr:rowOff>121222</xdr:rowOff>
    </xdr:to>
    <xdr:sp macro="" textlink="">
      <xdr:nvSpPr>
        <xdr:cNvPr id="140" name="楕円 139"/>
        <xdr:cNvSpPr/>
      </xdr:nvSpPr>
      <xdr:spPr>
        <a:xfrm>
          <a:off x="1968500" y="996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112349</xdr:rowOff>
    </xdr:from>
    <xdr:ext cx="599010" cy="259045"/>
    <xdr:sp macro="" textlink="">
      <xdr:nvSpPr>
        <xdr:cNvPr id="141" name="テキスト ボックス 140"/>
        <xdr:cNvSpPr txBox="1"/>
      </xdr:nvSpPr>
      <xdr:spPr>
        <a:xfrm>
          <a:off x="1719795" y="10056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25214</xdr:rowOff>
    </xdr:from>
    <xdr:to>
      <xdr:col>6</xdr:col>
      <xdr:colOff>38100</xdr:colOff>
      <xdr:row>58</xdr:row>
      <xdr:rowOff>126814</xdr:rowOff>
    </xdr:to>
    <xdr:sp macro="" textlink="">
      <xdr:nvSpPr>
        <xdr:cNvPr id="142" name="楕円 141"/>
        <xdr:cNvSpPr/>
      </xdr:nvSpPr>
      <xdr:spPr>
        <a:xfrm>
          <a:off x="1079500" y="996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117941</xdr:rowOff>
    </xdr:from>
    <xdr:ext cx="599010" cy="259045"/>
    <xdr:sp macro="" textlink="">
      <xdr:nvSpPr>
        <xdr:cNvPr id="143" name="テキスト ボックス 142"/>
        <xdr:cNvSpPr txBox="1"/>
      </xdr:nvSpPr>
      <xdr:spPr>
        <a:xfrm>
          <a:off x="830795" y="10062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41089</xdr:rowOff>
    </xdr:from>
    <xdr:to>
      <xdr:col>24</xdr:col>
      <xdr:colOff>63500</xdr:colOff>
      <xdr:row>75</xdr:row>
      <xdr:rowOff>170030</xdr:rowOff>
    </xdr:to>
    <xdr:cxnSp macro="">
      <xdr:nvCxnSpPr>
        <xdr:cNvPr id="170" name="直線コネクタ 169"/>
        <xdr:cNvCxnSpPr/>
      </xdr:nvCxnSpPr>
      <xdr:spPr>
        <a:xfrm>
          <a:off x="3797300" y="12899839"/>
          <a:ext cx="838200" cy="12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124691</xdr:rowOff>
    </xdr:from>
    <xdr:ext cx="599010" cy="259045"/>
    <xdr:sp macro="" textlink="">
      <xdr:nvSpPr>
        <xdr:cNvPr id="171" name="民生費平均値テキスト"/>
        <xdr:cNvSpPr txBox="1"/>
      </xdr:nvSpPr>
      <xdr:spPr>
        <a:xfrm>
          <a:off x="4686300" y="1281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41089</xdr:rowOff>
    </xdr:from>
    <xdr:to>
      <xdr:col>19</xdr:col>
      <xdr:colOff>177800</xdr:colOff>
      <xdr:row>76</xdr:row>
      <xdr:rowOff>19642</xdr:rowOff>
    </xdr:to>
    <xdr:cxnSp macro="">
      <xdr:nvCxnSpPr>
        <xdr:cNvPr id="173" name="直線コネクタ 172"/>
        <xdr:cNvCxnSpPr/>
      </xdr:nvCxnSpPr>
      <xdr:spPr>
        <a:xfrm flipV="1">
          <a:off x="2908300" y="12899839"/>
          <a:ext cx="889000" cy="15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30452</xdr:rowOff>
    </xdr:from>
    <xdr:ext cx="599010" cy="259045"/>
    <xdr:sp macro="" textlink="">
      <xdr:nvSpPr>
        <xdr:cNvPr id="175" name="テキスト ボックス 174"/>
        <xdr:cNvSpPr txBox="1"/>
      </xdr:nvSpPr>
      <xdr:spPr>
        <a:xfrm>
          <a:off x="3497795" y="130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19642</xdr:rowOff>
    </xdr:from>
    <xdr:to>
      <xdr:col>15</xdr:col>
      <xdr:colOff>50800</xdr:colOff>
      <xdr:row>76</xdr:row>
      <xdr:rowOff>29496</xdr:rowOff>
    </xdr:to>
    <xdr:cxnSp macro="">
      <xdr:nvCxnSpPr>
        <xdr:cNvPr id="176" name="直線コネクタ 175"/>
        <xdr:cNvCxnSpPr/>
      </xdr:nvCxnSpPr>
      <xdr:spPr>
        <a:xfrm flipV="1">
          <a:off x="2019300" y="13049842"/>
          <a:ext cx="889000" cy="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75756</xdr:rowOff>
    </xdr:from>
    <xdr:ext cx="599010" cy="259045"/>
    <xdr:sp macro="" textlink="">
      <xdr:nvSpPr>
        <xdr:cNvPr id="178" name="テキスト ボックス 177"/>
        <xdr:cNvSpPr txBox="1"/>
      </xdr:nvSpPr>
      <xdr:spPr>
        <a:xfrm>
          <a:off x="2608795"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29496</xdr:rowOff>
    </xdr:from>
    <xdr:to>
      <xdr:col>10</xdr:col>
      <xdr:colOff>114300</xdr:colOff>
      <xdr:row>76</xdr:row>
      <xdr:rowOff>64875</xdr:rowOff>
    </xdr:to>
    <xdr:cxnSp macro="">
      <xdr:nvCxnSpPr>
        <xdr:cNvPr id="179" name="直線コネクタ 178"/>
        <xdr:cNvCxnSpPr/>
      </xdr:nvCxnSpPr>
      <xdr:spPr>
        <a:xfrm flipV="1">
          <a:off x="1130300" y="13059696"/>
          <a:ext cx="889000" cy="3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36703</xdr:rowOff>
    </xdr:from>
    <xdr:to>
      <xdr:col>10</xdr:col>
      <xdr:colOff>165100</xdr:colOff>
      <xdr:row>76</xdr:row>
      <xdr:rowOff>138303</xdr:rowOff>
    </xdr:to>
    <xdr:sp macro="" textlink="">
      <xdr:nvSpPr>
        <xdr:cNvPr id="180" name="フローチャート: 判断 179"/>
        <xdr:cNvSpPr/>
      </xdr:nvSpPr>
      <xdr:spPr>
        <a:xfrm>
          <a:off x="1968500" y="13066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129430</xdr:rowOff>
    </xdr:from>
    <xdr:ext cx="599010" cy="259045"/>
    <xdr:sp macro="" textlink="">
      <xdr:nvSpPr>
        <xdr:cNvPr id="181" name="テキスト ボックス 180"/>
        <xdr:cNvSpPr txBox="1"/>
      </xdr:nvSpPr>
      <xdr:spPr>
        <a:xfrm>
          <a:off x="1719795" y="13159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65432</xdr:rowOff>
    </xdr:from>
    <xdr:to>
      <xdr:col>6</xdr:col>
      <xdr:colOff>38100</xdr:colOff>
      <xdr:row>76</xdr:row>
      <xdr:rowOff>167032</xdr:rowOff>
    </xdr:to>
    <xdr:sp macro="" textlink="">
      <xdr:nvSpPr>
        <xdr:cNvPr id="182" name="フローチャート: 判断 181"/>
        <xdr:cNvSpPr/>
      </xdr:nvSpPr>
      <xdr:spPr>
        <a:xfrm>
          <a:off x="1079500" y="130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158159</xdr:rowOff>
    </xdr:from>
    <xdr:ext cx="599010" cy="259045"/>
    <xdr:sp macro="" textlink="">
      <xdr:nvSpPr>
        <xdr:cNvPr id="183" name="テキスト ボックス 182"/>
        <xdr:cNvSpPr txBox="1"/>
      </xdr:nvSpPr>
      <xdr:spPr>
        <a:xfrm>
          <a:off x="830795" y="1318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119231</xdr:rowOff>
    </xdr:from>
    <xdr:to>
      <xdr:col>24</xdr:col>
      <xdr:colOff>114300</xdr:colOff>
      <xdr:row>76</xdr:row>
      <xdr:rowOff>49380</xdr:rowOff>
    </xdr:to>
    <xdr:sp macro="" textlink="">
      <xdr:nvSpPr>
        <xdr:cNvPr id="189" name="楕円 188"/>
        <xdr:cNvSpPr/>
      </xdr:nvSpPr>
      <xdr:spPr>
        <a:xfrm>
          <a:off x="4584700" y="129779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97658</xdr:rowOff>
    </xdr:from>
    <xdr:ext cx="599010" cy="259045"/>
    <xdr:sp macro="" textlink="">
      <xdr:nvSpPr>
        <xdr:cNvPr id="190" name="民生費該当値テキスト"/>
        <xdr:cNvSpPr txBox="1"/>
      </xdr:nvSpPr>
      <xdr:spPr>
        <a:xfrm>
          <a:off x="4686300" y="12956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161739</xdr:rowOff>
    </xdr:from>
    <xdr:to>
      <xdr:col>20</xdr:col>
      <xdr:colOff>38100</xdr:colOff>
      <xdr:row>75</xdr:row>
      <xdr:rowOff>91889</xdr:rowOff>
    </xdr:to>
    <xdr:sp macro="" textlink="">
      <xdr:nvSpPr>
        <xdr:cNvPr id="191" name="楕円 190"/>
        <xdr:cNvSpPr/>
      </xdr:nvSpPr>
      <xdr:spPr>
        <a:xfrm>
          <a:off x="3746500" y="1284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108416</xdr:rowOff>
    </xdr:from>
    <xdr:ext cx="599010" cy="259045"/>
    <xdr:sp macro="" textlink="">
      <xdr:nvSpPr>
        <xdr:cNvPr id="192" name="テキスト ボックス 191"/>
        <xdr:cNvSpPr txBox="1"/>
      </xdr:nvSpPr>
      <xdr:spPr>
        <a:xfrm>
          <a:off x="3497795" y="1262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140291</xdr:rowOff>
    </xdr:from>
    <xdr:to>
      <xdr:col>15</xdr:col>
      <xdr:colOff>101600</xdr:colOff>
      <xdr:row>76</xdr:row>
      <xdr:rowOff>70442</xdr:rowOff>
    </xdr:to>
    <xdr:sp macro="" textlink="">
      <xdr:nvSpPr>
        <xdr:cNvPr id="193" name="楕円 192"/>
        <xdr:cNvSpPr/>
      </xdr:nvSpPr>
      <xdr:spPr>
        <a:xfrm>
          <a:off x="2857500" y="129990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61569</xdr:rowOff>
    </xdr:from>
    <xdr:ext cx="599010" cy="259045"/>
    <xdr:sp macro="" textlink="">
      <xdr:nvSpPr>
        <xdr:cNvPr id="194" name="テキスト ボックス 193"/>
        <xdr:cNvSpPr txBox="1"/>
      </xdr:nvSpPr>
      <xdr:spPr>
        <a:xfrm>
          <a:off x="2608795" y="1309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150146</xdr:rowOff>
    </xdr:from>
    <xdr:to>
      <xdr:col>10</xdr:col>
      <xdr:colOff>165100</xdr:colOff>
      <xdr:row>76</xdr:row>
      <xdr:rowOff>80296</xdr:rowOff>
    </xdr:to>
    <xdr:sp macro="" textlink="">
      <xdr:nvSpPr>
        <xdr:cNvPr id="195" name="楕円 194"/>
        <xdr:cNvSpPr/>
      </xdr:nvSpPr>
      <xdr:spPr>
        <a:xfrm>
          <a:off x="1968500" y="1300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96824</xdr:rowOff>
    </xdr:from>
    <xdr:ext cx="599010" cy="259045"/>
    <xdr:sp macro="" textlink="">
      <xdr:nvSpPr>
        <xdr:cNvPr id="196" name="テキスト ボックス 195"/>
        <xdr:cNvSpPr txBox="1"/>
      </xdr:nvSpPr>
      <xdr:spPr>
        <a:xfrm>
          <a:off x="1719795" y="12784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14075</xdr:rowOff>
    </xdr:from>
    <xdr:to>
      <xdr:col>6</xdr:col>
      <xdr:colOff>38100</xdr:colOff>
      <xdr:row>76</xdr:row>
      <xdr:rowOff>115675</xdr:rowOff>
    </xdr:to>
    <xdr:sp macro="" textlink="">
      <xdr:nvSpPr>
        <xdr:cNvPr id="197" name="楕円 196"/>
        <xdr:cNvSpPr/>
      </xdr:nvSpPr>
      <xdr:spPr>
        <a:xfrm>
          <a:off x="1079500" y="1304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132201</xdr:rowOff>
    </xdr:from>
    <xdr:ext cx="599010" cy="259045"/>
    <xdr:sp macro="" textlink="">
      <xdr:nvSpPr>
        <xdr:cNvPr id="198" name="テキスト ボックス 197"/>
        <xdr:cNvSpPr txBox="1"/>
      </xdr:nvSpPr>
      <xdr:spPr>
        <a:xfrm>
          <a:off x="830795" y="12819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148344</xdr:rowOff>
    </xdr:from>
    <xdr:to>
      <xdr:col>24</xdr:col>
      <xdr:colOff>63500</xdr:colOff>
      <xdr:row>96</xdr:row>
      <xdr:rowOff>161238</xdr:rowOff>
    </xdr:to>
    <xdr:cxnSp macro="">
      <xdr:nvCxnSpPr>
        <xdr:cNvPr id="227" name="直線コネクタ 226"/>
        <xdr:cNvCxnSpPr/>
      </xdr:nvCxnSpPr>
      <xdr:spPr>
        <a:xfrm flipV="1">
          <a:off x="3797300" y="16607544"/>
          <a:ext cx="838200" cy="1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106539</xdr:rowOff>
    </xdr:from>
    <xdr:ext cx="599010" cy="259045"/>
    <xdr:sp macro="" textlink="">
      <xdr:nvSpPr>
        <xdr:cNvPr id="228" name="衛生費平均値テキスト"/>
        <xdr:cNvSpPr txBox="1"/>
      </xdr:nvSpPr>
      <xdr:spPr>
        <a:xfrm>
          <a:off x="4686300" y="16394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161238</xdr:rowOff>
    </xdr:from>
    <xdr:to>
      <xdr:col>19</xdr:col>
      <xdr:colOff>177800</xdr:colOff>
      <xdr:row>96</xdr:row>
      <xdr:rowOff>165883</xdr:rowOff>
    </xdr:to>
    <xdr:cxnSp macro="">
      <xdr:nvCxnSpPr>
        <xdr:cNvPr id="230" name="直線コネクタ 229"/>
        <xdr:cNvCxnSpPr/>
      </xdr:nvCxnSpPr>
      <xdr:spPr>
        <a:xfrm flipV="1">
          <a:off x="2908300" y="16620438"/>
          <a:ext cx="889000" cy="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37349</xdr:rowOff>
    </xdr:from>
    <xdr:ext cx="599010" cy="259045"/>
    <xdr:sp macro="" textlink="">
      <xdr:nvSpPr>
        <xdr:cNvPr id="232" name="テキスト ボックス 231"/>
        <xdr:cNvSpPr txBox="1"/>
      </xdr:nvSpPr>
      <xdr:spPr>
        <a:xfrm>
          <a:off x="3497795" y="1632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165883</xdr:rowOff>
    </xdr:from>
    <xdr:to>
      <xdr:col>15</xdr:col>
      <xdr:colOff>50800</xdr:colOff>
      <xdr:row>97</xdr:row>
      <xdr:rowOff>2285</xdr:rowOff>
    </xdr:to>
    <xdr:cxnSp macro="">
      <xdr:nvCxnSpPr>
        <xdr:cNvPr id="233" name="直線コネクタ 232"/>
        <xdr:cNvCxnSpPr/>
      </xdr:nvCxnSpPr>
      <xdr:spPr>
        <a:xfrm flipV="1">
          <a:off x="2019300" y="16625083"/>
          <a:ext cx="889000" cy="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39087</xdr:rowOff>
    </xdr:from>
    <xdr:ext cx="599010" cy="259045"/>
    <xdr:sp macro="" textlink="">
      <xdr:nvSpPr>
        <xdr:cNvPr id="235" name="テキスト ボックス 234"/>
        <xdr:cNvSpPr txBox="1"/>
      </xdr:nvSpPr>
      <xdr:spPr>
        <a:xfrm>
          <a:off x="2608795"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2285</xdr:rowOff>
    </xdr:from>
    <xdr:to>
      <xdr:col>10</xdr:col>
      <xdr:colOff>114300</xdr:colOff>
      <xdr:row>97</xdr:row>
      <xdr:rowOff>12129</xdr:rowOff>
    </xdr:to>
    <xdr:cxnSp macro="">
      <xdr:nvCxnSpPr>
        <xdr:cNvPr id="236" name="直線コネクタ 235"/>
        <xdr:cNvCxnSpPr/>
      </xdr:nvCxnSpPr>
      <xdr:spPr>
        <a:xfrm flipV="1">
          <a:off x="1130300" y="16632935"/>
          <a:ext cx="889000" cy="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26085</xdr:rowOff>
    </xdr:from>
    <xdr:to>
      <xdr:col>10</xdr:col>
      <xdr:colOff>165100</xdr:colOff>
      <xdr:row>97</xdr:row>
      <xdr:rowOff>127685</xdr:rowOff>
    </xdr:to>
    <xdr:sp macro="" textlink="">
      <xdr:nvSpPr>
        <xdr:cNvPr id="237" name="フローチャート: 判断 236"/>
        <xdr:cNvSpPr/>
      </xdr:nvSpPr>
      <xdr:spPr>
        <a:xfrm>
          <a:off x="1968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118812</xdr:rowOff>
    </xdr:from>
    <xdr:ext cx="534377" cy="259045"/>
    <xdr:sp macro="" textlink="">
      <xdr:nvSpPr>
        <xdr:cNvPr id="238" name="テキスト ボックス 237"/>
        <xdr:cNvSpPr txBox="1"/>
      </xdr:nvSpPr>
      <xdr:spPr>
        <a:xfrm>
          <a:off x="1752111" y="1674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61319</xdr:rowOff>
    </xdr:from>
    <xdr:to>
      <xdr:col>6</xdr:col>
      <xdr:colOff>38100</xdr:colOff>
      <xdr:row>97</xdr:row>
      <xdr:rowOff>162919</xdr:rowOff>
    </xdr:to>
    <xdr:sp macro="" textlink="">
      <xdr:nvSpPr>
        <xdr:cNvPr id="239" name="フローチャート: 判断 238"/>
        <xdr:cNvSpPr/>
      </xdr:nvSpPr>
      <xdr:spPr>
        <a:xfrm>
          <a:off x="1079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154046</xdr:rowOff>
    </xdr:from>
    <xdr:ext cx="534377" cy="259045"/>
    <xdr:sp macro="" textlink="">
      <xdr:nvSpPr>
        <xdr:cNvPr id="240" name="テキスト ボックス 239"/>
        <xdr:cNvSpPr txBox="1"/>
      </xdr:nvSpPr>
      <xdr:spPr>
        <a:xfrm>
          <a:off x="863111" y="1678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97544</xdr:rowOff>
    </xdr:from>
    <xdr:to>
      <xdr:col>24</xdr:col>
      <xdr:colOff>114300</xdr:colOff>
      <xdr:row>97</xdr:row>
      <xdr:rowOff>27694</xdr:rowOff>
    </xdr:to>
    <xdr:sp macro="" textlink="">
      <xdr:nvSpPr>
        <xdr:cNvPr id="246" name="楕円 245"/>
        <xdr:cNvSpPr/>
      </xdr:nvSpPr>
      <xdr:spPr>
        <a:xfrm>
          <a:off x="4584700" y="1655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75971</xdr:rowOff>
    </xdr:from>
    <xdr:ext cx="599010" cy="259045"/>
    <xdr:sp macro="" textlink="">
      <xdr:nvSpPr>
        <xdr:cNvPr id="247" name="衛生費該当値テキスト"/>
        <xdr:cNvSpPr txBox="1"/>
      </xdr:nvSpPr>
      <xdr:spPr>
        <a:xfrm>
          <a:off x="4686300" y="16535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110438</xdr:rowOff>
    </xdr:from>
    <xdr:to>
      <xdr:col>20</xdr:col>
      <xdr:colOff>38100</xdr:colOff>
      <xdr:row>97</xdr:row>
      <xdr:rowOff>40588</xdr:rowOff>
    </xdr:to>
    <xdr:sp macro="" textlink="">
      <xdr:nvSpPr>
        <xdr:cNvPr id="248" name="楕円 247"/>
        <xdr:cNvSpPr/>
      </xdr:nvSpPr>
      <xdr:spPr>
        <a:xfrm>
          <a:off x="3746500" y="1656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31715</xdr:rowOff>
    </xdr:from>
    <xdr:ext cx="599010" cy="259045"/>
    <xdr:sp macro="" textlink="">
      <xdr:nvSpPr>
        <xdr:cNvPr id="249" name="テキスト ボックス 248"/>
        <xdr:cNvSpPr txBox="1"/>
      </xdr:nvSpPr>
      <xdr:spPr>
        <a:xfrm>
          <a:off x="3497795" y="16662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115083</xdr:rowOff>
    </xdr:from>
    <xdr:to>
      <xdr:col>15</xdr:col>
      <xdr:colOff>101600</xdr:colOff>
      <xdr:row>97</xdr:row>
      <xdr:rowOff>45233</xdr:rowOff>
    </xdr:to>
    <xdr:sp macro="" textlink="">
      <xdr:nvSpPr>
        <xdr:cNvPr id="250" name="楕円 249"/>
        <xdr:cNvSpPr/>
      </xdr:nvSpPr>
      <xdr:spPr>
        <a:xfrm>
          <a:off x="2857500" y="1657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61760</xdr:rowOff>
    </xdr:from>
    <xdr:ext cx="599010" cy="259045"/>
    <xdr:sp macro="" textlink="">
      <xdr:nvSpPr>
        <xdr:cNvPr id="251" name="テキスト ボックス 250"/>
        <xdr:cNvSpPr txBox="1"/>
      </xdr:nvSpPr>
      <xdr:spPr>
        <a:xfrm>
          <a:off x="2608795" y="16349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122935</xdr:rowOff>
    </xdr:from>
    <xdr:to>
      <xdr:col>10</xdr:col>
      <xdr:colOff>165100</xdr:colOff>
      <xdr:row>97</xdr:row>
      <xdr:rowOff>53085</xdr:rowOff>
    </xdr:to>
    <xdr:sp macro="" textlink="">
      <xdr:nvSpPr>
        <xdr:cNvPr id="252" name="楕円 251"/>
        <xdr:cNvSpPr/>
      </xdr:nvSpPr>
      <xdr:spPr>
        <a:xfrm>
          <a:off x="1968500" y="1658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69612</xdr:rowOff>
    </xdr:from>
    <xdr:ext cx="599010" cy="259045"/>
    <xdr:sp macro="" textlink="">
      <xdr:nvSpPr>
        <xdr:cNvPr id="253" name="テキスト ボックス 252"/>
        <xdr:cNvSpPr txBox="1"/>
      </xdr:nvSpPr>
      <xdr:spPr>
        <a:xfrm>
          <a:off x="1719795" y="16357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132779</xdr:rowOff>
    </xdr:from>
    <xdr:to>
      <xdr:col>6</xdr:col>
      <xdr:colOff>38100</xdr:colOff>
      <xdr:row>97</xdr:row>
      <xdr:rowOff>62929</xdr:rowOff>
    </xdr:to>
    <xdr:sp macro="" textlink="">
      <xdr:nvSpPr>
        <xdr:cNvPr id="254" name="楕円 253"/>
        <xdr:cNvSpPr/>
      </xdr:nvSpPr>
      <xdr:spPr>
        <a:xfrm>
          <a:off x="1079500" y="1659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79456</xdr:rowOff>
    </xdr:from>
    <xdr:ext cx="534377" cy="259045"/>
    <xdr:sp macro="" textlink="">
      <xdr:nvSpPr>
        <xdr:cNvPr id="255" name="テキスト ボックス 254"/>
        <xdr:cNvSpPr txBox="1"/>
      </xdr:nvSpPr>
      <xdr:spPr>
        <a:xfrm>
          <a:off x="863111" y="1636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151320</xdr:rowOff>
    </xdr:from>
    <xdr:to>
      <xdr:col>55</xdr:col>
      <xdr:colOff>0</xdr:colOff>
      <xdr:row>38</xdr:row>
      <xdr:rowOff>167284</xdr:rowOff>
    </xdr:to>
    <xdr:cxnSp macro="">
      <xdr:nvCxnSpPr>
        <xdr:cNvPr id="284" name="直線コネクタ 283"/>
        <xdr:cNvCxnSpPr/>
      </xdr:nvCxnSpPr>
      <xdr:spPr>
        <a:xfrm flipV="1">
          <a:off x="9639300" y="6666420"/>
          <a:ext cx="838200" cy="1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123296</xdr:rowOff>
    </xdr:from>
    <xdr:ext cx="378565" cy="259045"/>
    <xdr:sp macro="" textlink="">
      <xdr:nvSpPr>
        <xdr:cNvPr id="285" name="労働費平均値テキスト"/>
        <xdr:cNvSpPr txBox="1"/>
      </xdr:nvSpPr>
      <xdr:spPr>
        <a:xfrm>
          <a:off x="10528300" y="6638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167284</xdr:rowOff>
    </xdr:from>
    <xdr:to>
      <xdr:col>50</xdr:col>
      <xdr:colOff>114300</xdr:colOff>
      <xdr:row>38</xdr:row>
      <xdr:rowOff>169570</xdr:rowOff>
    </xdr:to>
    <xdr:cxnSp macro="">
      <xdr:nvCxnSpPr>
        <xdr:cNvPr id="287" name="直線コネクタ 286"/>
        <xdr:cNvCxnSpPr/>
      </xdr:nvCxnSpPr>
      <xdr:spPr>
        <a:xfrm flipV="1">
          <a:off x="8750300" y="668238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137147</xdr:rowOff>
    </xdr:from>
    <xdr:to>
      <xdr:col>45</xdr:col>
      <xdr:colOff>177800</xdr:colOff>
      <xdr:row>38</xdr:row>
      <xdr:rowOff>169570</xdr:rowOff>
    </xdr:to>
    <xdr:cxnSp macro="">
      <xdr:nvCxnSpPr>
        <xdr:cNvPr id="290" name="直線コネクタ 289"/>
        <xdr:cNvCxnSpPr/>
      </xdr:nvCxnSpPr>
      <xdr:spPr>
        <a:xfrm>
          <a:off x="7861300" y="6652247"/>
          <a:ext cx="889000" cy="3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48810</xdr:rowOff>
    </xdr:from>
    <xdr:ext cx="378565" cy="259045"/>
    <xdr:sp macro="" textlink="">
      <xdr:nvSpPr>
        <xdr:cNvPr id="292" name="テキスト ボックス 291"/>
        <xdr:cNvSpPr txBox="1"/>
      </xdr:nvSpPr>
      <xdr:spPr>
        <a:xfrm>
          <a:off x="8561017" y="6735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9551</xdr:rowOff>
    </xdr:from>
    <xdr:to>
      <xdr:col>41</xdr:col>
      <xdr:colOff>50800</xdr:colOff>
      <xdr:row>38</xdr:row>
      <xdr:rowOff>137147</xdr:rowOff>
    </xdr:to>
    <xdr:cxnSp macro="">
      <xdr:nvCxnSpPr>
        <xdr:cNvPr id="293" name="直線コネクタ 292"/>
        <xdr:cNvCxnSpPr/>
      </xdr:nvCxnSpPr>
      <xdr:spPr>
        <a:xfrm>
          <a:off x="6972300" y="6524651"/>
          <a:ext cx="889000" cy="12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123037</xdr:rowOff>
    </xdr:from>
    <xdr:to>
      <xdr:col>41</xdr:col>
      <xdr:colOff>101600</xdr:colOff>
      <xdr:row>39</xdr:row>
      <xdr:rowOff>53187</xdr:rowOff>
    </xdr:to>
    <xdr:sp macro="" textlink="">
      <xdr:nvSpPr>
        <xdr:cNvPr id="294" name="フローチャート: 判断 293"/>
        <xdr:cNvSpPr/>
      </xdr:nvSpPr>
      <xdr:spPr>
        <a:xfrm>
          <a:off x="7810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44314</xdr:rowOff>
    </xdr:from>
    <xdr:ext cx="469744" cy="259045"/>
    <xdr:sp macro="" textlink="">
      <xdr:nvSpPr>
        <xdr:cNvPr id="295" name="テキスト ボックス 294"/>
        <xdr:cNvSpPr txBox="1"/>
      </xdr:nvSpPr>
      <xdr:spPr>
        <a:xfrm>
          <a:off x="7626428" y="673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50914</xdr:rowOff>
    </xdr:from>
    <xdr:to>
      <xdr:col>36</xdr:col>
      <xdr:colOff>165100</xdr:colOff>
      <xdr:row>38</xdr:row>
      <xdr:rowOff>152514</xdr:rowOff>
    </xdr:to>
    <xdr:sp macro="" textlink="">
      <xdr:nvSpPr>
        <xdr:cNvPr id="296" name="フローチャート: 判断 295"/>
        <xdr:cNvSpPr/>
      </xdr:nvSpPr>
      <xdr:spPr>
        <a:xfrm>
          <a:off x="6921500" y="656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143641</xdr:rowOff>
    </xdr:from>
    <xdr:ext cx="469744" cy="259045"/>
    <xdr:sp macro="" textlink="">
      <xdr:nvSpPr>
        <xdr:cNvPr id="297" name="テキスト ボックス 296"/>
        <xdr:cNvSpPr txBox="1"/>
      </xdr:nvSpPr>
      <xdr:spPr>
        <a:xfrm>
          <a:off x="6737428" y="6658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100520</xdr:rowOff>
    </xdr:from>
    <xdr:to>
      <xdr:col>55</xdr:col>
      <xdr:colOff>50800</xdr:colOff>
      <xdr:row>39</xdr:row>
      <xdr:rowOff>30670</xdr:rowOff>
    </xdr:to>
    <xdr:sp macro="" textlink="">
      <xdr:nvSpPr>
        <xdr:cNvPr id="303" name="楕円 302"/>
        <xdr:cNvSpPr/>
      </xdr:nvSpPr>
      <xdr:spPr>
        <a:xfrm>
          <a:off x="10426700" y="661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59898</xdr:rowOff>
    </xdr:from>
    <xdr:ext cx="469744" cy="259045"/>
    <xdr:sp macro="" textlink="">
      <xdr:nvSpPr>
        <xdr:cNvPr id="304" name="労働費該当値テキスト"/>
        <xdr:cNvSpPr txBox="1"/>
      </xdr:nvSpPr>
      <xdr:spPr>
        <a:xfrm>
          <a:off x="10528300" y="640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116484</xdr:rowOff>
    </xdr:from>
    <xdr:to>
      <xdr:col>50</xdr:col>
      <xdr:colOff>165100</xdr:colOff>
      <xdr:row>39</xdr:row>
      <xdr:rowOff>46634</xdr:rowOff>
    </xdr:to>
    <xdr:sp macro="" textlink="">
      <xdr:nvSpPr>
        <xdr:cNvPr id="305" name="楕円 304"/>
        <xdr:cNvSpPr/>
      </xdr:nvSpPr>
      <xdr:spPr>
        <a:xfrm>
          <a:off x="9588500" y="663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37761</xdr:rowOff>
    </xdr:from>
    <xdr:ext cx="469744" cy="259045"/>
    <xdr:sp macro="" textlink="">
      <xdr:nvSpPr>
        <xdr:cNvPr id="306" name="テキスト ボックス 305"/>
        <xdr:cNvSpPr txBox="1"/>
      </xdr:nvSpPr>
      <xdr:spPr>
        <a:xfrm>
          <a:off x="9404428" y="6724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118770</xdr:rowOff>
    </xdr:from>
    <xdr:to>
      <xdr:col>46</xdr:col>
      <xdr:colOff>38100</xdr:colOff>
      <xdr:row>39</xdr:row>
      <xdr:rowOff>48920</xdr:rowOff>
    </xdr:to>
    <xdr:sp macro="" textlink="">
      <xdr:nvSpPr>
        <xdr:cNvPr id="307" name="楕円 306"/>
        <xdr:cNvSpPr/>
      </xdr:nvSpPr>
      <xdr:spPr>
        <a:xfrm>
          <a:off x="8699500" y="66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65447</xdr:rowOff>
    </xdr:from>
    <xdr:ext cx="469744" cy="259045"/>
    <xdr:sp macro="" textlink="">
      <xdr:nvSpPr>
        <xdr:cNvPr id="308" name="テキスト ボックス 307"/>
        <xdr:cNvSpPr txBox="1"/>
      </xdr:nvSpPr>
      <xdr:spPr>
        <a:xfrm>
          <a:off x="8515428" y="640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86347</xdr:rowOff>
    </xdr:from>
    <xdr:to>
      <xdr:col>41</xdr:col>
      <xdr:colOff>101600</xdr:colOff>
      <xdr:row>39</xdr:row>
      <xdr:rowOff>16497</xdr:rowOff>
    </xdr:to>
    <xdr:sp macro="" textlink="">
      <xdr:nvSpPr>
        <xdr:cNvPr id="309" name="楕円 308"/>
        <xdr:cNvSpPr/>
      </xdr:nvSpPr>
      <xdr:spPr>
        <a:xfrm>
          <a:off x="7810500" y="660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33024</xdr:rowOff>
    </xdr:from>
    <xdr:ext cx="469744" cy="259045"/>
    <xdr:sp macro="" textlink="">
      <xdr:nvSpPr>
        <xdr:cNvPr id="310" name="テキスト ボックス 309"/>
        <xdr:cNvSpPr txBox="1"/>
      </xdr:nvSpPr>
      <xdr:spPr>
        <a:xfrm>
          <a:off x="7626428" y="637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130201</xdr:rowOff>
    </xdr:from>
    <xdr:to>
      <xdr:col>36</xdr:col>
      <xdr:colOff>165100</xdr:colOff>
      <xdr:row>38</xdr:row>
      <xdr:rowOff>60351</xdr:rowOff>
    </xdr:to>
    <xdr:sp macro="" textlink="">
      <xdr:nvSpPr>
        <xdr:cNvPr id="311" name="楕円 310"/>
        <xdr:cNvSpPr/>
      </xdr:nvSpPr>
      <xdr:spPr>
        <a:xfrm>
          <a:off x="6921500" y="647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76878</xdr:rowOff>
    </xdr:from>
    <xdr:ext cx="469744" cy="259045"/>
    <xdr:sp macro="" textlink="">
      <xdr:nvSpPr>
        <xdr:cNvPr id="312" name="テキスト ボックス 311"/>
        <xdr:cNvSpPr txBox="1"/>
      </xdr:nvSpPr>
      <xdr:spPr>
        <a:xfrm>
          <a:off x="6737428" y="624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108153</xdr:rowOff>
    </xdr:from>
    <xdr:to>
      <xdr:col>55</xdr:col>
      <xdr:colOff>0</xdr:colOff>
      <xdr:row>58</xdr:row>
      <xdr:rowOff>111279</xdr:rowOff>
    </xdr:to>
    <xdr:cxnSp macro="">
      <xdr:nvCxnSpPr>
        <xdr:cNvPr id="339" name="直線コネクタ 338"/>
        <xdr:cNvCxnSpPr/>
      </xdr:nvCxnSpPr>
      <xdr:spPr>
        <a:xfrm>
          <a:off x="9639300" y="10052253"/>
          <a:ext cx="838200" cy="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33382</xdr:rowOff>
    </xdr:from>
    <xdr:ext cx="599010" cy="259045"/>
    <xdr:sp macro="" textlink="">
      <xdr:nvSpPr>
        <xdr:cNvPr id="340" name="農林水産業費平均値テキスト"/>
        <xdr:cNvSpPr txBox="1"/>
      </xdr:nvSpPr>
      <xdr:spPr>
        <a:xfrm>
          <a:off x="10528300" y="9806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108153</xdr:rowOff>
    </xdr:from>
    <xdr:to>
      <xdr:col>50</xdr:col>
      <xdr:colOff>114300</xdr:colOff>
      <xdr:row>58</xdr:row>
      <xdr:rowOff>121833</xdr:rowOff>
    </xdr:to>
    <xdr:cxnSp macro="">
      <xdr:nvCxnSpPr>
        <xdr:cNvPr id="342" name="直線コネクタ 341"/>
        <xdr:cNvCxnSpPr/>
      </xdr:nvCxnSpPr>
      <xdr:spPr>
        <a:xfrm flipV="1">
          <a:off x="8750300" y="10052253"/>
          <a:ext cx="889000" cy="1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121833</xdr:rowOff>
    </xdr:from>
    <xdr:to>
      <xdr:col>45</xdr:col>
      <xdr:colOff>177800</xdr:colOff>
      <xdr:row>58</xdr:row>
      <xdr:rowOff>122454</xdr:rowOff>
    </xdr:to>
    <xdr:cxnSp macro="">
      <xdr:nvCxnSpPr>
        <xdr:cNvPr id="345" name="直線コネクタ 344"/>
        <xdr:cNvCxnSpPr/>
      </xdr:nvCxnSpPr>
      <xdr:spPr>
        <a:xfrm flipV="1">
          <a:off x="7861300" y="10065933"/>
          <a:ext cx="8890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135600</xdr:rowOff>
    </xdr:from>
    <xdr:ext cx="599010" cy="259045"/>
    <xdr:sp macro="" textlink="">
      <xdr:nvSpPr>
        <xdr:cNvPr id="347" name="テキスト ボックス 346"/>
        <xdr:cNvSpPr txBox="1"/>
      </xdr:nvSpPr>
      <xdr:spPr>
        <a:xfrm>
          <a:off x="8450795" y="97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122454</xdr:rowOff>
    </xdr:from>
    <xdr:to>
      <xdr:col>41</xdr:col>
      <xdr:colOff>50800</xdr:colOff>
      <xdr:row>58</xdr:row>
      <xdr:rowOff>124896</xdr:rowOff>
    </xdr:to>
    <xdr:cxnSp macro="">
      <xdr:nvCxnSpPr>
        <xdr:cNvPr id="348" name="直線コネクタ 347"/>
        <xdr:cNvCxnSpPr/>
      </xdr:nvCxnSpPr>
      <xdr:spPr>
        <a:xfrm flipV="1">
          <a:off x="6972300" y="10066554"/>
          <a:ext cx="889000" cy="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47584</xdr:rowOff>
    </xdr:from>
    <xdr:to>
      <xdr:col>41</xdr:col>
      <xdr:colOff>101600</xdr:colOff>
      <xdr:row>58</xdr:row>
      <xdr:rowOff>149184</xdr:rowOff>
    </xdr:to>
    <xdr:sp macro="" textlink="">
      <xdr:nvSpPr>
        <xdr:cNvPr id="349" name="フローチャート: 判断 348"/>
        <xdr:cNvSpPr/>
      </xdr:nvSpPr>
      <xdr:spPr>
        <a:xfrm>
          <a:off x="7810500" y="999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165711</xdr:rowOff>
    </xdr:from>
    <xdr:ext cx="534377" cy="259045"/>
    <xdr:sp macro="" textlink="">
      <xdr:nvSpPr>
        <xdr:cNvPr id="350" name="テキスト ボックス 349"/>
        <xdr:cNvSpPr txBox="1"/>
      </xdr:nvSpPr>
      <xdr:spPr>
        <a:xfrm>
          <a:off x="7594111" y="976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49143</xdr:rowOff>
    </xdr:from>
    <xdr:to>
      <xdr:col>36</xdr:col>
      <xdr:colOff>165100</xdr:colOff>
      <xdr:row>58</xdr:row>
      <xdr:rowOff>150743</xdr:rowOff>
    </xdr:to>
    <xdr:sp macro="" textlink="">
      <xdr:nvSpPr>
        <xdr:cNvPr id="351" name="フローチャート: 判断 350"/>
        <xdr:cNvSpPr/>
      </xdr:nvSpPr>
      <xdr:spPr>
        <a:xfrm>
          <a:off x="6921500" y="999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167270</xdr:rowOff>
    </xdr:from>
    <xdr:ext cx="534377" cy="259045"/>
    <xdr:sp macro="" textlink="">
      <xdr:nvSpPr>
        <xdr:cNvPr id="352" name="テキスト ボックス 351"/>
        <xdr:cNvSpPr txBox="1"/>
      </xdr:nvSpPr>
      <xdr:spPr>
        <a:xfrm>
          <a:off x="6705111" y="97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60479</xdr:rowOff>
    </xdr:from>
    <xdr:to>
      <xdr:col>55</xdr:col>
      <xdr:colOff>50800</xdr:colOff>
      <xdr:row>58</xdr:row>
      <xdr:rowOff>162079</xdr:rowOff>
    </xdr:to>
    <xdr:sp macro="" textlink="">
      <xdr:nvSpPr>
        <xdr:cNvPr id="358" name="楕円 357"/>
        <xdr:cNvSpPr/>
      </xdr:nvSpPr>
      <xdr:spPr>
        <a:xfrm>
          <a:off x="10426700" y="1000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160381</xdr:rowOff>
    </xdr:from>
    <xdr:ext cx="534377" cy="259045"/>
    <xdr:sp macro="" textlink="">
      <xdr:nvSpPr>
        <xdr:cNvPr id="359" name="農林水産業費該当値テキスト"/>
        <xdr:cNvSpPr txBox="1"/>
      </xdr:nvSpPr>
      <xdr:spPr>
        <a:xfrm>
          <a:off x="10528300" y="993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57353</xdr:rowOff>
    </xdr:from>
    <xdr:to>
      <xdr:col>50</xdr:col>
      <xdr:colOff>165100</xdr:colOff>
      <xdr:row>58</xdr:row>
      <xdr:rowOff>158953</xdr:rowOff>
    </xdr:to>
    <xdr:sp macro="" textlink="">
      <xdr:nvSpPr>
        <xdr:cNvPr id="360" name="楕円 359"/>
        <xdr:cNvSpPr/>
      </xdr:nvSpPr>
      <xdr:spPr>
        <a:xfrm>
          <a:off x="9588500" y="1000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150080</xdr:rowOff>
    </xdr:from>
    <xdr:ext cx="534377" cy="259045"/>
    <xdr:sp macro="" textlink="">
      <xdr:nvSpPr>
        <xdr:cNvPr id="361" name="テキスト ボックス 360"/>
        <xdr:cNvSpPr txBox="1"/>
      </xdr:nvSpPr>
      <xdr:spPr>
        <a:xfrm>
          <a:off x="9372111" y="1009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71033</xdr:rowOff>
    </xdr:from>
    <xdr:to>
      <xdr:col>46</xdr:col>
      <xdr:colOff>38100</xdr:colOff>
      <xdr:row>59</xdr:row>
      <xdr:rowOff>1183</xdr:rowOff>
    </xdr:to>
    <xdr:sp macro="" textlink="">
      <xdr:nvSpPr>
        <xdr:cNvPr id="362" name="楕円 361"/>
        <xdr:cNvSpPr/>
      </xdr:nvSpPr>
      <xdr:spPr>
        <a:xfrm>
          <a:off x="8699500" y="1001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163760</xdr:rowOff>
    </xdr:from>
    <xdr:ext cx="534377" cy="259045"/>
    <xdr:sp macro="" textlink="">
      <xdr:nvSpPr>
        <xdr:cNvPr id="363" name="テキスト ボックス 362"/>
        <xdr:cNvSpPr txBox="1"/>
      </xdr:nvSpPr>
      <xdr:spPr>
        <a:xfrm>
          <a:off x="8483111" y="1010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71654</xdr:rowOff>
    </xdr:from>
    <xdr:to>
      <xdr:col>41</xdr:col>
      <xdr:colOff>101600</xdr:colOff>
      <xdr:row>59</xdr:row>
      <xdr:rowOff>1804</xdr:rowOff>
    </xdr:to>
    <xdr:sp macro="" textlink="">
      <xdr:nvSpPr>
        <xdr:cNvPr id="364" name="楕円 363"/>
        <xdr:cNvSpPr/>
      </xdr:nvSpPr>
      <xdr:spPr>
        <a:xfrm>
          <a:off x="7810500" y="1001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164381</xdr:rowOff>
    </xdr:from>
    <xdr:ext cx="534377" cy="259045"/>
    <xdr:sp macro="" textlink="">
      <xdr:nvSpPr>
        <xdr:cNvPr id="365" name="テキスト ボックス 364"/>
        <xdr:cNvSpPr txBox="1"/>
      </xdr:nvSpPr>
      <xdr:spPr>
        <a:xfrm>
          <a:off x="7594111" y="1010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74096</xdr:rowOff>
    </xdr:from>
    <xdr:to>
      <xdr:col>36</xdr:col>
      <xdr:colOff>165100</xdr:colOff>
      <xdr:row>59</xdr:row>
      <xdr:rowOff>4246</xdr:rowOff>
    </xdr:to>
    <xdr:sp macro="" textlink="">
      <xdr:nvSpPr>
        <xdr:cNvPr id="366" name="楕円 365"/>
        <xdr:cNvSpPr/>
      </xdr:nvSpPr>
      <xdr:spPr>
        <a:xfrm>
          <a:off x="6921500" y="1001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166823</xdr:rowOff>
    </xdr:from>
    <xdr:ext cx="534377" cy="259045"/>
    <xdr:sp macro="" textlink="">
      <xdr:nvSpPr>
        <xdr:cNvPr id="367" name="テキスト ボックス 366"/>
        <xdr:cNvSpPr txBox="1"/>
      </xdr:nvSpPr>
      <xdr:spPr>
        <a:xfrm>
          <a:off x="6705111" y="1011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138123</xdr:rowOff>
    </xdr:from>
    <xdr:to>
      <xdr:col>55</xdr:col>
      <xdr:colOff>0</xdr:colOff>
      <xdr:row>78</xdr:row>
      <xdr:rowOff>141274</xdr:rowOff>
    </xdr:to>
    <xdr:cxnSp macro="">
      <xdr:nvCxnSpPr>
        <xdr:cNvPr id="396" name="直線コネクタ 395"/>
        <xdr:cNvCxnSpPr/>
      </xdr:nvCxnSpPr>
      <xdr:spPr>
        <a:xfrm>
          <a:off x="9639300" y="13511223"/>
          <a:ext cx="838200" cy="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98714</xdr:rowOff>
    </xdr:from>
    <xdr:ext cx="534377" cy="259045"/>
    <xdr:sp macro="" textlink="">
      <xdr:nvSpPr>
        <xdr:cNvPr id="397" name="商工費平均値テキスト"/>
        <xdr:cNvSpPr txBox="1"/>
      </xdr:nvSpPr>
      <xdr:spPr>
        <a:xfrm>
          <a:off x="10528300" y="13300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138123</xdr:rowOff>
    </xdr:from>
    <xdr:to>
      <xdr:col>50</xdr:col>
      <xdr:colOff>114300</xdr:colOff>
      <xdr:row>78</xdr:row>
      <xdr:rowOff>145248</xdr:rowOff>
    </xdr:to>
    <xdr:cxnSp macro="">
      <xdr:nvCxnSpPr>
        <xdr:cNvPr id="399" name="直線コネクタ 398"/>
        <xdr:cNvCxnSpPr/>
      </xdr:nvCxnSpPr>
      <xdr:spPr>
        <a:xfrm flipV="1">
          <a:off x="8750300" y="13511223"/>
          <a:ext cx="889000" cy="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1" name="テキスト ボックス 400"/>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142272</xdr:rowOff>
    </xdr:from>
    <xdr:to>
      <xdr:col>45</xdr:col>
      <xdr:colOff>177800</xdr:colOff>
      <xdr:row>78</xdr:row>
      <xdr:rowOff>145248</xdr:rowOff>
    </xdr:to>
    <xdr:cxnSp macro="">
      <xdr:nvCxnSpPr>
        <xdr:cNvPr id="402" name="直線コネクタ 401"/>
        <xdr:cNvCxnSpPr/>
      </xdr:nvCxnSpPr>
      <xdr:spPr>
        <a:xfrm>
          <a:off x="7861300" y="13515372"/>
          <a:ext cx="889000" cy="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19981</xdr:rowOff>
    </xdr:from>
    <xdr:ext cx="534377" cy="259045"/>
    <xdr:sp macro="" textlink="">
      <xdr:nvSpPr>
        <xdr:cNvPr id="404" name="テキスト ボックス 403"/>
        <xdr:cNvSpPr txBox="1"/>
      </xdr:nvSpPr>
      <xdr:spPr>
        <a:xfrm>
          <a:off x="8483111" y="132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142272</xdr:rowOff>
    </xdr:from>
    <xdr:to>
      <xdr:col>41</xdr:col>
      <xdr:colOff>50800</xdr:colOff>
      <xdr:row>78</xdr:row>
      <xdr:rowOff>146791</xdr:rowOff>
    </xdr:to>
    <xdr:cxnSp macro="">
      <xdr:nvCxnSpPr>
        <xdr:cNvPr id="405" name="直線コネクタ 404"/>
        <xdr:cNvCxnSpPr/>
      </xdr:nvCxnSpPr>
      <xdr:spPr>
        <a:xfrm flipV="1">
          <a:off x="6972300" y="13515372"/>
          <a:ext cx="889000" cy="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116193</xdr:rowOff>
    </xdr:from>
    <xdr:to>
      <xdr:col>41</xdr:col>
      <xdr:colOff>101600</xdr:colOff>
      <xdr:row>79</xdr:row>
      <xdr:rowOff>46343</xdr:rowOff>
    </xdr:to>
    <xdr:sp macro="" textlink="">
      <xdr:nvSpPr>
        <xdr:cNvPr id="406" name="フローチャート: 判断 405"/>
        <xdr:cNvSpPr/>
      </xdr:nvSpPr>
      <xdr:spPr>
        <a:xfrm>
          <a:off x="7810500" y="1348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37470</xdr:rowOff>
    </xdr:from>
    <xdr:ext cx="534377" cy="259045"/>
    <xdr:sp macro="" textlink="">
      <xdr:nvSpPr>
        <xdr:cNvPr id="407" name="テキスト ボックス 406"/>
        <xdr:cNvSpPr txBox="1"/>
      </xdr:nvSpPr>
      <xdr:spPr>
        <a:xfrm>
          <a:off x="7594111" y="1358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124826</xdr:rowOff>
    </xdr:from>
    <xdr:to>
      <xdr:col>36</xdr:col>
      <xdr:colOff>165100</xdr:colOff>
      <xdr:row>79</xdr:row>
      <xdr:rowOff>54976</xdr:rowOff>
    </xdr:to>
    <xdr:sp macro="" textlink="">
      <xdr:nvSpPr>
        <xdr:cNvPr id="408" name="フローチャート: 判断 407"/>
        <xdr:cNvSpPr/>
      </xdr:nvSpPr>
      <xdr:spPr>
        <a:xfrm>
          <a:off x="6921500" y="1349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46103</xdr:rowOff>
    </xdr:from>
    <xdr:ext cx="534377" cy="259045"/>
    <xdr:sp macro="" textlink="">
      <xdr:nvSpPr>
        <xdr:cNvPr id="409" name="テキスト ボックス 408"/>
        <xdr:cNvSpPr txBox="1"/>
      </xdr:nvSpPr>
      <xdr:spPr>
        <a:xfrm>
          <a:off x="6705111" y="1359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90474</xdr:rowOff>
    </xdr:from>
    <xdr:to>
      <xdr:col>55</xdr:col>
      <xdr:colOff>50800</xdr:colOff>
      <xdr:row>79</xdr:row>
      <xdr:rowOff>20624</xdr:rowOff>
    </xdr:to>
    <xdr:sp macro="" textlink="">
      <xdr:nvSpPr>
        <xdr:cNvPr id="415" name="楕円 414"/>
        <xdr:cNvSpPr/>
      </xdr:nvSpPr>
      <xdr:spPr>
        <a:xfrm>
          <a:off x="10426700" y="1346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54265</xdr:rowOff>
    </xdr:from>
    <xdr:ext cx="534377" cy="259045"/>
    <xdr:sp macro="" textlink="">
      <xdr:nvSpPr>
        <xdr:cNvPr id="416" name="商工費該当値テキスト"/>
        <xdr:cNvSpPr txBox="1"/>
      </xdr:nvSpPr>
      <xdr:spPr>
        <a:xfrm>
          <a:off x="10528300" y="1342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87323</xdr:rowOff>
    </xdr:from>
    <xdr:to>
      <xdr:col>50</xdr:col>
      <xdr:colOff>165100</xdr:colOff>
      <xdr:row>79</xdr:row>
      <xdr:rowOff>17473</xdr:rowOff>
    </xdr:to>
    <xdr:sp macro="" textlink="">
      <xdr:nvSpPr>
        <xdr:cNvPr id="417" name="楕円 416"/>
        <xdr:cNvSpPr/>
      </xdr:nvSpPr>
      <xdr:spPr>
        <a:xfrm>
          <a:off x="9588500" y="1346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8600</xdr:rowOff>
    </xdr:from>
    <xdr:ext cx="534377" cy="259045"/>
    <xdr:sp macro="" textlink="">
      <xdr:nvSpPr>
        <xdr:cNvPr id="418" name="テキスト ボックス 417"/>
        <xdr:cNvSpPr txBox="1"/>
      </xdr:nvSpPr>
      <xdr:spPr>
        <a:xfrm>
          <a:off x="9372111" y="1355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94448</xdr:rowOff>
    </xdr:from>
    <xdr:to>
      <xdr:col>46</xdr:col>
      <xdr:colOff>38100</xdr:colOff>
      <xdr:row>79</xdr:row>
      <xdr:rowOff>24598</xdr:rowOff>
    </xdr:to>
    <xdr:sp macro="" textlink="">
      <xdr:nvSpPr>
        <xdr:cNvPr id="419" name="楕円 418"/>
        <xdr:cNvSpPr/>
      </xdr:nvSpPr>
      <xdr:spPr>
        <a:xfrm>
          <a:off x="8699500" y="1346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15725</xdr:rowOff>
    </xdr:from>
    <xdr:ext cx="534377" cy="259045"/>
    <xdr:sp macro="" textlink="">
      <xdr:nvSpPr>
        <xdr:cNvPr id="420" name="テキスト ボックス 419"/>
        <xdr:cNvSpPr txBox="1"/>
      </xdr:nvSpPr>
      <xdr:spPr>
        <a:xfrm>
          <a:off x="8483111" y="1356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91472</xdr:rowOff>
    </xdr:from>
    <xdr:to>
      <xdr:col>41</xdr:col>
      <xdr:colOff>101600</xdr:colOff>
      <xdr:row>79</xdr:row>
      <xdr:rowOff>21622</xdr:rowOff>
    </xdr:to>
    <xdr:sp macro="" textlink="">
      <xdr:nvSpPr>
        <xdr:cNvPr id="421" name="楕円 420"/>
        <xdr:cNvSpPr/>
      </xdr:nvSpPr>
      <xdr:spPr>
        <a:xfrm>
          <a:off x="7810500" y="1346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38149</xdr:rowOff>
    </xdr:from>
    <xdr:ext cx="534377" cy="259045"/>
    <xdr:sp macro="" textlink="">
      <xdr:nvSpPr>
        <xdr:cNvPr id="422" name="テキスト ボックス 421"/>
        <xdr:cNvSpPr txBox="1"/>
      </xdr:nvSpPr>
      <xdr:spPr>
        <a:xfrm>
          <a:off x="7594111" y="1323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95991</xdr:rowOff>
    </xdr:from>
    <xdr:to>
      <xdr:col>36</xdr:col>
      <xdr:colOff>165100</xdr:colOff>
      <xdr:row>79</xdr:row>
      <xdr:rowOff>26141</xdr:rowOff>
    </xdr:to>
    <xdr:sp macro="" textlink="">
      <xdr:nvSpPr>
        <xdr:cNvPr id="423" name="楕円 422"/>
        <xdr:cNvSpPr/>
      </xdr:nvSpPr>
      <xdr:spPr>
        <a:xfrm>
          <a:off x="6921500" y="1346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42668</xdr:rowOff>
    </xdr:from>
    <xdr:ext cx="534377" cy="259045"/>
    <xdr:sp macro="" textlink="">
      <xdr:nvSpPr>
        <xdr:cNvPr id="424" name="テキスト ボックス 423"/>
        <xdr:cNvSpPr txBox="1"/>
      </xdr:nvSpPr>
      <xdr:spPr>
        <a:xfrm>
          <a:off x="6705111" y="1324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17345</xdr:rowOff>
    </xdr:from>
    <xdr:to>
      <xdr:col>55</xdr:col>
      <xdr:colOff>0</xdr:colOff>
      <xdr:row>98</xdr:row>
      <xdr:rowOff>50775</xdr:rowOff>
    </xdr:to>
    <xdr:cxnSp macro="">
      <xdr:nvCxnSpPr>
        <xdr:cNvPr id="451" name="直線コネクタ 450"/>
        <xdr:cNvCxnSpPr/>
      </xdr:nvCxnSpPr>
      <xdr:spPr>
        <a:xfrm flipV="1">
          <a:off x="9639300" y="16819445"/>
          <a:ext cx="838200" cy="3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144693</xdr:rowOff>
    </xdr:from>
    <xdr:ext cx="599010" cy="259045"/>
    <xdr:sp macro="" textlink="">
      <xdr:nvSpPr>
        <xdr:cNvPr id="452" name="土木費平均値テキスト"/>
        <xdr:cNvSpPr txBox="1"/>
      </xdr:nvSpPr>
      <xdr:spPr>
        <a:xfrm>
          <a:off x="10528300" y="16603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46999</xdr:rowOff>
    </xdr:from>
    <xdr:to>
      <xdr:col>50</xdr:col>
      <xdr:colOff>114300</xdr:colOff>
      <xdr:row>98</xdr:row>
      <xdr:rowOff>50775</xdr:rowOff>
    </xdr:to>
    <xdr:cxnSp macro="">
      <xdr:nvCxnSpPr>
        <xdr:cNvPr id="454" name="直線コネクタ 453"/>
        <xdr:cNvCxnSpPr/>
      </xdr:nvCxnSpPr>
      <xdr:spPr>
        <a:xfrm>
          <a:off x="8750300" y="16849099"/>
          <a:ext cx="889000" cy="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6" name="テキスト ボックス 455"/>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43405</xdr:rowOff>
    </xdr:from>
    <xdr:to>
      <xdr:col>45</xdr:col>
      <xdr:colOff>177800</xdr:colOff>
      <xdr:row>98</xdr:row>
      <xdr:rowOff>46999</xdr:rowOff>
    </xdr:to>
    <xdr:cxnSp macro="">
      <xdr:nvCxnSpPr>
        <xdr:cNvPr id="457" name="直線コネクタ 456"/>
        <xdr:cNvCxnSpPr/>
      </xdr:nvCxnSpPr>
      <xdr:spPr>
        <a:xfrm>
          <a:off x="7861300" y="16845505"/>
          <a:ext cx="889000" cy="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83960</xdr:rowOff>
    </xdr:from>
    <xdr:ext cx="599010" cy="259045"/>
    <xdr:sp macro="" textlink="">
      <xdr:nvSpPr>
        <xdr:cNvPr id="459" name="テキスト ボックス 458"/>
        <xdr:cNvSpPr txBox="1"/>
      </xdr:nvSpPr>
      <xdr:spPr>
        <a:xfrm>
          <a:off x="8450795" y="1654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43405</xdr:rowOff>
    </xdr:from>
    <xdr:to>
      <xdr:col>41</xdr:col>
      <xdr:colOff>50800</xdr:colOff>
      <xdr:row>98</xdr:row>
      <xdr:rowOff>51949</xdr:rowOff>
    </xdr:to>
    <xdr:cxnSp macro="">
      <xdr:nvCxnSpPr>
        <xdr:cNvPr id="460" name="直線コネクタ 459"/>
        <xdr:cNvCxnSpPr/>
      </xdr:nvCxnSpPr>
      <xdr:spPr>
        <a:xfrm flipV="1">
          <a:off x="6972300" y="16845505"/>
          <a:ext cx="889000" cy="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2355</xdr:rowOff>
    </xdr:from>
    <xdr:to>
      <xdr:col>41</xdr:col>
      <xdr:colOff>101600</xdr:colOff>
      <xdr:row>98</xdr:row>
      <xdr:rowOff>103955</xdr:rowOff>
    </xdr:to>
    <xdr:sp macro="" textlink="">
      <xdr:nvSpPr>
        <xdr:cNvPr id="461" name="フローチャート: 判断 460"/>
        <xdr:cNvSpPr/>
      </xdr:nvSpPr>
      <xdr:spPr>
        <a:xfrm>
          <a:off x="7810500" y="1680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95082</xdr:rowOff>
    </xdr:from>
    <xdr:ext cx="534377" cy="259045"/>
    <xdr:sp macro="" textlink="">
      <xdr:nvSpPr>
        <xdr:cNvPr id="462" name="テキスト ボックス 461"/>
        <xdr:cNvSpPr txBox="1"/>
      </xdr:nvSpPr>
      <xdr:spPr>
        <a:xfrm>
          <a:off x="7594111" y="1689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4090</xdr:rowOff>
    </xdr:from>
    <xdr:to>
      <xdr:col>36</xdr:col>
      <xdr:colOff>165100</xdr:colOff>
      <xdr:row>98</xdr:row>
      <xdr:rowOff>105690</xdr:rowOff>
    </xdr:to>
    <xdr:sp macro="" textlink="">
      <xdr:nvSpPr>
        <xdr:cNvPr id="463" name="フローチャート: 判断 462"/>
        <xdr:cNvSpPr/>
      </xdr:nvSpPr>
      <xdr:spPr>
        <a:xfrm>
          <a:off x="6921500" y="1680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96817</xdr:rowOff>
    </xdr:from>
    <xdr:ext cx="534377" cy="259045"/>
    <xdr:sp macro="" textlink="">
      <xdr:nvSpPr>
        <xdr:cNvPr id="464" name="テキスト ボックス 463"/>
        <xdr:cNvSpPr txBox="1"/>
      </xdr:nvSpPr>
      <xdr:spPr>
        <a:xfrm>
          <a:off x="6705111" y="1689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137995</xdr:rowOff>
    </xdr:from>
    <xdr:to>
      <xdr:col>55</xdr:col>
      <xdr:colOff>50800</xdr:colOff>
      <xdr:row>98</xdr:row>
      <xdr:rowOff>68145</xdr:rowOff>
    </xdr:to>
    <xdr:sp macro="" textlink="">
      <xdr:nvSpPr>
        <xdr:cNvPr id="470" name="楕円 469"/>
        <xdr:cNvSpPr/>
      </xdr:nvSpPr>
      <xdr:spPr>
        <a:xfrm>
          <a:off x="10426700" y="167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100244</xdr:rowOff>
    </xdr:from>
    <xdr:ext cx="599010" cy="259045"/>
    <xdr:sp macro="" textlink="">
      <xdr:nvSpPr>
        <xdr:cNvPr id="471" name="土木費該当値テキスト"/>
        <xdr:cNvSpPr txBox="1"/>
      </xdr:nvSpPr>
      <xdr:spPr>
        <a:xfrm>
          <a:off x="10528300" y="16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171425</xdr:rowOff>
    </xdr:from>
    <xdr:to>
      <xdr:col>50</xdr:col>
      <xdr:colOff>165100</xdr:colOff>
      <xdr:row>98</xdr:row>
      <xdr:rowOff>101575</xdr:rowOff>
    </xdr:to>
    <xdr:sp macro="" textlink="">
      <xdr:nvSpPr>
        <xdr:cNvPr id="472" name="楕円 471"/>
        <xdr:cNvSpPr/>
      </xdr:nvSpPr>
      <xdr:spPr>
        <a:xfrm>
          <a:off x="9588500" y="1680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92702</xdr:rowOff>
    </xdr:from>
    <xdr:ext cx="534377" cy="259045"/>
    <xdr:sp macro="" textlink="">
      <xdr:nvSpPr>
        <xdr:cNvPr id="473" name="テキスト ボックス 472"/>
        <xdr:cNvSpPr txBox="1"/>
      </xdr:nvSpPr>
      <xdr:spPr>
        <a:xfrm>
          <a:off x="9372111" y="1689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167649</xdr:rowOff>
    </xdr:from>
    <xdr:to>
      <xdr:col>46</xdr:col>
      <xdr:colOff>38100</xdr:colOff>
      <xdr:row>98</xdr:row>
      <xdr:rowOff>97799</xdr:rowOff>
    </xdr:to>
    <xdr:sp macro="" textlink="">
      <xdr:nvSpPr>
        <xdr:cNvPr id="474" name="楕円 473"/>
        <xdr:cNvSpPr/>
      </xdr:nvSpPr>
      <xdr:spPr>
        <a:xfrm>
          <a:off x="8699500" y="1679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88926</xdr:rowOff>
    </xdr:from>
    <xdr:ext cx="599010" cy="259045"/>
    <xdr:sp macro="" textlink="">
      <xdr:nvSpPr>
        <xdr:cNvPr id="475" name="テキスト ボックス 474"/>
        <xdr:cNvSpPr txBox="1"/>
      </xdr:nvSpPr>
      <xdr:spPr>
        <a:xfrm>
          <a:off x="8450795" y="16891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164055</xdr:rowOff>
    </xdr:from>
    <xdr:to>
      <xdr:col>41</xdr:col>
      <xdr:colOff>101600</xdr:colOff>
      <xdr:row>98</xdr:row>
      <xdr:rowOff>94205</xdr:rowOff>
    </xdr:to>
    <xdr:sp macro="" textlink="">
      <xdr:nvSpPr>
        <xdr:cNvPr id="476" name="楕円 475"/>
        <xdr:cNvSpPr/>
      </xdr:nvSpPr>
      <xdr:spPr>
        <a:xfrm>
          <a:off x="7810500" y="1679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110732</xdr:rowOff>
    </xdr:from>
    <xdr:ext cx="599010" cy="259045"/>
    <xdr:sp macro="" textlink="">
      <xdr:nvSpPr>
        <xdr:cNvPr id="477" name="テキスト ボックス 476"/>
        <xdr:cNvSpPr txBox="1"/>
      </xdr:nvSpPr>
      <xdr:spPr>
        <a:xfrm>
          <a:off x="7561795" y="16569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1149</xdr:rowOff>
    </xdr:from>
    <xdr:to>
      <xdr:col>36</xdr:col>
      <xdr:colOff>165100</xdr:colOff>
      <xdr:row>98</xdr:row>
      <xdr:rowOff>102749</xdr:rowOff>
    </xdr:to>
    <xdr:sp macro="" textlink="">
      <xdr:nvSpPr>
        <xdr:cNvPr id="478" name="楕円 477"/>
        <xdr:cNvSpPr/>
      </xdr:nvSpPr>
      <xdr:spPr>
        <a:xfrm>
          <a:off x="6921500" y="1680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119276</xdr:rowOff>
    </xdr:from>
    <xdr:ext cx="534377" cy="259045"/>
    <xdr:sp macro="" textlink="">
      <xdr:nvSpPr>
        <xdr:cNvPr id="479" name="テキスト ボックス 478"/>
        <xdr:cNvSpPr txBox="1"/>
      </xdr:nvSpPr>
      <xdr:spPr>
        <a:xfrm>
          <a:off x="6705111" y="1657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44473</xdr:rowOff>
    </xdr:from>
    <xdr:to>
      <xdr:col>85</xdr:col>
      <xdr:colOff>127000</xdr:colOff>
      <xdr:row>37</xdr:row>
      <xdr:rowOff>115674</xdr:rowOff>
    </xdr:to>
    <xdr:cxnSp macro="">
      <xdr:nvCxnSpPr>
        <xdr:cNvPr id="508" name="直線コネクタ 507"/>
        <xdr:cNvCxnSpPr/>
      </xdr:nvCxnSpPr>
      <xdr:spPr>
        <a:xfrm flipV="1">
          <a:off x="15481300" y="6388123"/>
          <a:ext cx="838200" cy="7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154243</xdr:rowOff>
    </xdr:from>
    <xdr:ext cx="534377" cy="259045"/>
    <xdr:sp macro="" textlink="">
      <xdr:nvSpPr>
        <xdr:cNvPr id="509" name="消防費平均値テキスト"/>
        <xdr:cNvSpPr txBox="1"/>
      </xdr:nvSpPr>
      <xdr:spPr>
        <a:xfrm>
          <a:off x="16370300" y="615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104899</xdr:rowOff>
    </xdr:from>
    <xdr:to>
      <xdr:col>81</xdr:col>
      <xdr:colOff>50800</xdr:colOff>
      <xdr:row>37</xdr:row>
      <xdr:rowOff>115674</xdr:rowOff>
    </xdr:to>
    <xdr:cxnSp macro="">
      <xdr:nvCxnSpPr>
        <xdr:cNvPr id="511" name="直線コネクタ 510"/>
        <xdr:cNvCxnSpPr/>
      </xdr:nvCxnSpPr>
      <xdr:spPr>
        <a:xfrm>
          <a:off x="14592300" y="6448549"/>
          <a:ext cx="889000" cy="1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66887</xdr:rowOff>
    </xdr:from>
    <xdr:ext cx="534377" cy="259045"/>
    <xdr:sp macro="" textlink="">
      <xdr:nvSpPr>
        <xdr:cNvPr id="513" name="テキスト ボックス 512"/>
        <xdr:cNvSpPr txBox="1"/>
      </xdr:nvSpPr>
      <xdr:spPr>
        <a:xfrm>
          <a:off x="15214111" y="60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21034</xdr:rowOff>
    </xdr:from>
    <xdr:to>
      <xdr:col>76</xdr:col>
      <xdr:colOff>114300</xdr:colOff>
      <xdr:row>37</xdr:row>
      <xdr:rowOff>104899</xdr:rowOff>
    </xdr:to>
    <xdr:cxnSp macro="">
      <xdr:nvCxnSpPr>
        <xdr:cNvPr id="514" name="直線コネクタ 513"/>
        <xdr:cNvCxnSpPr/>
      </xdr:nvCxnSpPr>
      <xdr:spPr>
        <a:xfrm>
          <a:off x="13703300" y="6193234"/>
          <a:ext cx="889000" cy="25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63900</xdr:rowOff>
    </xdr:from>
    <xdr:ext cx="534377" cy="259045"/>
    <xdr:sp macro="" textlink="">
      <xdr:nvSpPr>
        <xdr:cNvPr id="516" name="テキスト ボックス 515"/>
        <xdr:cNvSpPr txBox="1"/>
      </xdr:nvSpPr>
      <xdr:spPr>
        <a:xfrm>
          <a:off x="14325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21034</xdr:rowOff>
    </xdr:from>
    <xdr:to>
      <xdr:col>71</xdr:col>
      <xdr:colOff>177800</xdr:colOff>
      <xdr:row>37</xdr:row>
      <xdr:rowOff>84844</xdr:rowOff>
    </xdr:to>
    <xdr:cxnSp macro="">
      <xdr:nvCxnSpPr>
        <xdr:cNvPr id="517" name="直線コネクタ 516"/>
        <xdr:cNvCxnSpPr/>
      </xdr:nvCxnSpPr>
      <xdr:spPr>
        <a:xfrm flipV="1">
          <a:off x="12814300" y="6193234"/>
          <a:ext cx="889000" cy="23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146355</xdr:rowOff>
    </xdr:from>
    <xdr:to>
      <xdr:col>72</xdr:col>
      <xdr:colOff>38100</xdr:colOff>
      <xdr:row>37</xdr:row>
      <xdr:rowOff>76505</xdr:rowOff>
    </xdr:to>
    <xdr:sp macro="" textlink="">
      <xdr:nvSpPr>
        <xdr:cNvPr id="518" name="フローチャート: 判断 517"/>
        <xdr:cNvSpPr/>
      </xdr:nvSpPr>
      <xdr:spPr>
        <a:xfrm>
          <a:off x="13652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67632</xdr:rowOff>
    </xdr:from>
    <xdr:ext cx="534377" cy="259045"/>
    <xdr:sp macro="" textlink="">
      <xdr:nvSpPr>
        <xdr:cNvPr id="519" name="テキスト ボックス 518"/>
        <xdr:cNvSpPr txBox="1"/>
      </xdr:nvSpPr>
      <xdr:spPr>
        <a:xfrm>
          <a:off x="13436111" y="641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46601</xdr:rowOff>
    </xdr:from>
    <xdr:to>
      <xdr:col>67</xdr:col>
      <xdr:colOff>101600</xdr:colOff>
      <xdr:row>37</xdr:row>
      <xdr:rowOff>148201</xdr:rowOff>
    </xdr:to>
    <xdr:sp macro="" textlink="">
      <xdr:nvSpPr>
        <xdr:cNvPr id="520" name="フローチャート: 判断 519"/>
        <xdr:cNvSpPr/>
      </xdr:nvSpPr>
      <xdr:spPr>
        <a:xfrm>
          <a:off x="12763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139328</xdr:rowOff>
    </xdr:from>
    <xdr:ext cx="534377" cy="259045"/>
    <xdr:sp macro="" textlink="">
      <xdr:nvSpPr>
        <xdr:cNvPr id="521" name="テキスト ボックス 520"/>
        <xdr:cNvSpPr txBox="1"/>
      </xdr:nvSpPr>
      <xdr:spPr>
        <a:xfrm>
          <a:off x="12547111" y="648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165123</xdr:rowOff>
    </xdr:from>
    <xdr:to>
      <xdr:col>85</xdr:col>
      <xdr:colOff>177800</xdr:colOff>
      <xdr:row>37</xdr:row>
      <xdr:rowOff>95273</xdr:rowOff>
    </xdr:to>
    <xdr:sp macro="" textlink="">
      <xdr:nvSpPr>
        <xdr:cNvPr id="527" name="楕円 526"/>
        <xdr:cNvSpPr/>
      </xdr:nvSpPr>
      <xdr:spPr>
        <a:xfrm>
          <a:off x="16268700" y="633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143550</xdr:rowOff>
    </xdr:from>
    <xdr:ext cx="534377" cy="259045"/>
    <xdr:sp macro="" textlink="">
      <xdr:nvSpPr>
        <xdr:cNvPr id="528" name="消防費該当値テキスト"/>
        <xdr:cNvSpPr txBox="1"/>
      </xdr:nvSpPr>
      <xdr:spPr>
        <a:xfrm>
          <a:off x="16370300" y="631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64874</xdr:rowOff>
    </xdr:from>
    <xdr:to>
      <xdr:col>81</xdr:col>
      <xdr:colOff>101600</xdr:colOff>
      <xdr:row>37</xdr:row>
      <xdr:rowOff>166474</xdr:rowOff>
    </xdr:to>
    <xdr:sp macro="" textlink="">
      <xdr:nvSpPr>
        <xdr:cNvPr id="529" name="楕円 528"/>
        <xdr:cNvSpPr/>
      </xdr:nvSpPr>
      <xdr:spPr>
        <a:xfrm>
          <a:off x="15430500" y="640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157601</xdr:rowOff>
    </xdr:from>
    <xdr:ext cx="534377" cy="259045"/>
    <xdr:sp macro="" textlink="">
      <xdr:nvSpPr>
        <xdr:cNvPr id="530" name="テキスト ボックス 529"/>
        <xdr:cNvSpPr txBox="1"/>
      </xdr:nvSpPr>
      <xdr:spPr>
        <a:xfrm>
          <a:off x="15214111" y="650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54099</xdr:rowOff>
    </xdr:from>
    <xdr:to>
      <xdr:col>76</xdr:col>
      <xdr:colOff>165100</xdr:colOff>
      <xdr:row>37</xdr:row>
      <xdr:rowOff>155699</xdr:rowOff>
    </xdr:to>
    <xdr:sp macro="" textlink="">
      <xdr:nvSpPr>
        <xdr:cNvPr id="531" name="楕円 530"/>
        <xdr:cNvSpPr/>
      </xdr:nvSpPr>
      <xdr:spPr>
        <a:xfrm>
          <a:off x="14541500" y="639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146827</xdr:rowOff>
    </xdr:from>
    <xdr:ext cx="534377" cy="259045"/>
    <xdr:sp macro="" textlink="">
      <xdr:nvSpPr>
        <xdr:cNvPr id="532" name="テキスト ボックス 531"/>
        <xdr:cNvSpPr txBox="1"/>
      </xdr:nvSpPr>
      <xdr:spPr>
        <a:xfrm>
          <a:off x="14325111" y="649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141684</xdr:rowOff>
    </xdr:from>
    <xdr:to>
      <xdr:col>72</xdr:col>
      <xdr:colOff>38100</xdr:colOff>
      <xdr:row>36</xdr:row>
      <xdr:rowOff>71834</xdr:rowOff>
    </xdr:to>
    <xdr:sp macro="" textlink="">
      <xdr:nvSpPr>
        <xdr:cNvPr id="533" name="楕円 532"/>
        <xdr:cNvSpPr/>
      </xdr:nvSpPr>
      <xdr:spPr>
        <a:xfrm>
          <a:off x="13652500" y="614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88361</xdr:rowOff>
    </xdr:from>
    <xdr:ext cx="534377" cy="259045"/>
    <xdr:sp macro="" textlink="">
      <xdr:nvSpPr>
        <xdr:cNvPr id="534" name="テキスト ボックス 533"/>
        <xdr:cNvSpPr txBox="1"/>
      </xdr:nvSpPr>
      <xdr:spPr>
        <a:xfrm>
          <a:off x="13436111" y="591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34044</xdr:rowOff>
    </xdr:from>
    <xdr:to>
      <xdr:col>67</xdr:col>
      <xdr:colOff>101600</xdr:colOff>
      <xdr:row>37</xdr:row>
      <xdr:rowOff>135644</xdr:rowOff>
    </xdr:to>
    <xdr:sp macro="" textlink="">
      <xdr:nvSpPr>
        <xdr:cNvPr id="535" name="楕円 534"/>
        <xdr:cNvSpPr/>
      </xdr:nvSpPr>
      <xdr:spPr>
        <a:xfrm>
          <a:off x="12763500" y="637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152171</xdr:rowOff>
    </xdr:from>
    <xdr:ext cx="534377" cy="259045"/>
    <xdr:sp macro="" textlink="">
      <xdr:nvSpPr>
        <xdr:cNvPr id="536" name="テキスト ボックス 535"/>
        <xdr:cNvSpPr txBox="1"/>
      </xdr:nvSpPr>
      <xdr:spPr>
        <a:xfrm>
          <a:off x="12547111" y="615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19803</xdr:rowOff>
    </xdr:from>
    <xdr:to>
      <xdr:col>85</xdr:col>
      <xdr:colOff>127000</xdr:colOff>
      <xdr:row>58</xdr:row>
      <xdr:rowOff>64691</xdr:rowOff>
    </xdr:to>
    <xdr:cxnSp macro="">
      <xdr:nvCxnSpPr>
        <xdr:cNvPr id="565" name="直線コネクタ 564"/>
        <xdr:cNvCxnSpPr/>
      </xdr:nvCxnSpPr>
      <xdr:spPr>
        <a:xfrm>
          <a:off x="15481300" y="9963903"/>
          <a:ext cx="838200" cy="4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19803</xdr:rowOff>
    </xdr:from>
    <xdr:to>
      <xdr:col>81</xdr:col>
      <xdr:colOff>50800</xdr:colOff>
      <xdr:row>58</xdr:row>
      <xdr:rowOff>57913</xdr:rowOff>
    </xdr:to>
    <xdr:cxnSp macro="">
      <xdr:nvCxnSpPr>
        <xdr:cNvPr id="568" name="直線コネクタ 567"/>
        <xdr:cNvCxnSpPr/>
      </xdr:nvCxnSpPr>
      <xdr:spPr>
        <a:xfrm flipV="1">
          <a:off x="14592300" y="9963903"/>
          <a:ext cx="889000" cy="3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57913</xdr:rowOff>
    </xdr:from>
    <xdr:to>
      <xdr:col>76</xdr:col>
      <xdr:colOff>114300</xdr:colOff>
      <xdr:row>58</xdr:row>
      <xdr:rowOff>61366</xdr:rowOff>
    </xdr:to>
    <xdr:cxnSp macro="">
      <xdr:nvCxnSpPr>
        <xdr:cNvPr id="571" name="直線コネクタ 570"/>
        <xdr:cNvCxnSpPr/>
      </xdr:nvCxnSpPr>
      <xdr:spPr>
        <a:xfrm flipV="1">
          <a:off x="13703300" y="10002013"/>
          <a:ext cx="889000" cy="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31249</xdr:rowOff>
    </xdr:from>
    <xdr:ext cx="599010" cy="259045"/>
    <xdr:sp macro="" textlink="">
      <xdr:nvSpPr>
        <xdr:cNvPr id="573" name="テキスト ボックス 572"/>
        <xdr:cNvSpPr txBox="1"/>
      </xdr:nvSpPr>
      <xdr:spPr>
        <a:xfrm>
          <a:off x="14292795"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56263</xdr:rowOff>
    </xdr:from>
    <xdr:to>
      <xdr:col>71</xdr:col>
      <xdr:colOff>177800</xdr:colOff>
      <xdr:row>58</xdr:row>
      <xdr:rowOff>61366</xdr:rowOff>
    </xdr:to>
    <xdr:cxnSp macro="">
      <xdr:nvCxnSpPr>
        <xdr:cNvPr id="574" name="直線コネクタ 573"/>
        <xdr:cNvCxnSpPr/>
      </xdr:nvCxnSpPr>
      <xdr:spPr>
        <a:xfrm>
          <a:off x="12814300" y="10000363"/>
          <a:ext cx="889000" cy="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158414</xdr:rowOff>
    </xdr:from>
    <xdr:to>
      <xdr:col>72</xdr:col>
      <xdr:colOff>38100</xdr:colOff>
      <xdr:row>58</xdr:row>
      <xdr:rowOff>88564</xdr:rowOff>
    </xdr:to>
    <xdr:sp macro="" textlink="">
      <xdr:nvSpPr>
        <xdr:cNvPr id="575" name="フローチャート: 判断 574"/>
        <xdr:cNvSpPr/>
      </xdr:nvSpPr>
      <xdr:spPr>
        <a:xfrm>
          <a:off x="13652500" y="99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105091</xdr:rowOff>
    </xdr:from>
    <xdr:ext cx="534377" cy="259045"/>
    <xdr:sp macro="" textlink="">
      <xdr:nvSpPr>
        <xdr:cNvPr id="576" name="テキスト ボックス 575"/>
        <xdr:cNvSpPr txBox="1"/>
      </xdr:nvSpPr>
      <xdr:spPr>
        <a:xfrm>
          <a:off x="13436111" y="970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151620</xdr:rowOff>
    </xdr:from>
    <xdr:to>
      <xdr:col>67</xdr:col>
      <xdr:colOff>101600</xdr:colOff>
      <xdr:row>58</xdr:row>
      <xdr:rowOff>81770</xdr:rowOff>
    </xdr:to>
    <xdr:sp macro="" textlink="">
      <xdr:nvSpPr>
        <xdr:cNvPr id="577" name="フローチャート: 判断 576"/>
        <xdr:cNvSpPr/>
      </xdr:nvSpPr>
      <xdr:spPr>
        <a:xfrm>
          <a:off x="12763500" y="99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98297</xdr:rowOff>
    </xdr:from>
    <xdr:ext cx="534377" cy="259045"/>
    <xdr:sp macro="" textlink="">
      <xdr:nvSpPr>
        <xdr:cNvPr id="578" name="テキスト ボックス 577"/>
        <xdr:cNvSpPr txBox="1"/>
      </xdr:nvSpPr>
      <xdr:spPr>
        <a:xfrm>
          <a:off x="12547111" y="969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13891</xdr:rowOff>
    </xdr:from>
    <xdr:to>
      <xdr:col>85</xdr:col>
      <xdr:colOff>177800</xdr:colOff>
      <xdr:row>58</xdr:row>
      <xdr:rowOff>115491</xdr:rowOff>
    </xdr:to>
    <xdr:sp macro="" textlink="">
      <xdr:nvSpPr>
        <xdr:cNvPr id="584" name="楕円 583"/>
        <xdr:cNvSpPr/>
      </xdr:nvSpPr>
      <xdr:spPr>
        <a:xfrm>
          <a:off x="16268700" y="995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100268</xdr:rowOff>
    </xdr:from>
    <xdr:ext cx="534377" cy="259045"/>
    <xdr:sp macro="" textlink="">
      <xdr:nvSpPr>
        <xdr:cNvPr id="585" name="教育費該当値テキスト"/>
        <xdr:cNvSpPr txBox="1"/>
      </xdr:nvSpPr>
      <xdr:spPr>
        <a:xfrm>
          <a:off x="16370300" y="987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140453</xdr:rowOff>
    </xdr:from>
    <xdr:to>
      <xdr:col>81</xdr:col>
      <xdr:colOff>101600</xdr:colOff>
      <xdr:row>58</xdr:row>
      <xdr:rowOff>70603</xdr:rowOff>
    </xdr:to>
    <xdr:sp macro="" textlink="">
      <xdr:nvSpPr>
        <xdr:cNvPr id="586" name="楕円 585"/>
        <xdr:cNvSpPr/>
      </xdr:nvSpPr>
      <xdr:spPr>
        <a:xfrm>
          <a:off x="15430500" y="991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61730</xdr:rowOff>
    </xdr:from>
    <xdr:ext cx="599010" cy="259045"/>
    <xdr:sp macro="" textlink="">
      <xdr:nvSpPr>
        <xdr:cNvPr id="587" name="テキスト ボックス 586"/>
        <xdr:cNvSpPr txBox="1"/>
      </xdr:nvSpPr>
      <xdr:spPr>
        <a:xfrm>
          <a:off x="15181795" y="1000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7113</xdr:rowOff>
    </xdr:from>
    <xdr:to>
      <xdr:col>76</xdr:col>
      <xdr:colOff>165100</xdr:colOff>
      <xdr:row>58</xdr:row>
      <xdr:rowOff>108713</xdr:rowOff>
    </xdr:to>
    <xdr:sp macro="" textlink="">
      <xdr:nvSpPr>
        <xdr:cNvPr id="588" name="楕円 587"/>
        <xdr:cNvSpPr/>
      </xdr:nvSpPr>
      <xdr:spPr>
        <a:xfrm>
          <a:off x="14541500" y="995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99840</xdr:rowOff>
    </xdr:from>
    <xdr:ext cx="534377" cy="259045"/>
    <xdr:sp macro="" textlink="">
      <xdr:nvSpPr>
        <xdr:cNvPr id="589" name="テキスト ボックス 588"/>
        <xdr:cNvSpPr txBox="1"/>
      </xdr:nvSpPr>
      <xdr:spPr>
        <a:xfrm>
          <a:off x="14325111" y="1004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10566</xdr:rowOff>
    </xdr:from>
    <xdr:to>
      <xdr:col>72</xdr:col>
      <xdr:colOff>38100</xdr:colOff>
      <xdr:row>58</xdr:row>
      <xdr:rowOff>112166</xdr:rowOff>
    </xdr:to>
    <xdr:sp macro="" textlink="">
      <xdr:nvSpPr>
        <xdr:cNvPr id="590" name="楕円 589"/>
        <xdr:cNvSpPr/>
      </xdr:nvSpPr>
      <xdr:spPr>
        <a:xfrm>
          <a:off x="13652500" y="995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103293</xdr:rowOff>
    </xdr:from>
    <xdr:ext cx="534377" cy="259045"/>
    <xdr:sp macro="" textlink="">
      <xdr:nvSpPr>
        <xdr:cNvPr id="591" name="テキスト ボックス 590"/>
        <xdr:cNvSpPr txBox="1"/>
      </xdr:nvSpPr>
      <xdr:spPr>
        <a:xfrm>
          <a:off x="13436111" y="1004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5463</xdr:rowOff>
    </xdr:from>
    <xdr:to>
      <xdr:col>67</xdr:col>
      <xdr:colOff>101600</xdr:colOff>
      <xdr:row>58</xdr:row>
      <xdr:rowOff>107063</xdr:rowOff>
    </xdr:to>
    <xdr:sp macro="" textlink="">
      <xdr:nvSpPr>
        <xdr:cNvPr id="592" name="楕円 591"/>
        <xdr:cNvSpPr/>
      </xdr:nvSpPr>
      <xdr:spPr>
        <a:xfrm>
          <a:off x="12763500" y="994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98190</xdr:rowOff>
    </xdr:from>
    <xdr:ext cx="534377" cy="259045"/>
    <xdr:sp macro="" textlink="">
      <xdr:nvSpPr>
        <xdr:cNvPr id="593" name="テキスト ボックス 592"/>
        <xdr:cNvSpPr txBox="1"/>
      </xdr:nvSpPr>
      <xdr:spPr>
        <a:xfrm>
          <a:off x="12547111" y="1004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41318</xdr:rowOff>
    </xdr:from>
    <xdr:to>
      <xdr:col>85</xdr:col>
      <xdr:colOff>127000</xdr:colOff>
      <xdr:row>79</xdr:row>
      <xdr:rowOff>43174</xdr:rowOff>
    </xdr:to>
    <xdr:cxnSp macro="">
      <xdr:nvCxnSpPr>
        <xdr:cNvPr id="622" name="直線コネクタ 621"/>
        <xdr:cNvCxnSpPr/>
      </xdr:nvCxnSpPr>
      <xdr:spPr>
        <a:xfrm flipV="1">
          <a:off x="15481300" y="13585868"/>
          <a:ext cx="838200" cy="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35913</xdr:rowOff>
    </xdr:from>
    <xdr:to>
      <xdr:col>81</xdr:col>
      <xdr:colOff>50800</xdr:colOff>
      <xdr:row>79</xdr:row>
      <xdr:rowOff>43174</xdr:rowOff>
    </xdr:to>
    <xdr:cxnSp macro="">
      <xdr:nvCxnSpPr>
        <xdr:cNvPr id="625" name="直線コネクタ 624"/>
        <xdr:cNvCxnSpPr/>
      </xdr:nvCxnSpPr>
      <xdr:spPr>
        <a:xfrm>
          <a:off x="14592300" y="13580463"/>
          <a:ext cx="889000" cy="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29355</xdr:rowOff>
    </xdr:from>
    <xdr:to>
      <xdr:col>76</xdr:col>
      <xdr:colOff>114300</xdr:colOff>
      <xdr:row>79</xdr:row>
      <xdr:rowOff>35913</xdr:rowOff>
    </xdr:to>
    <xdr:cxnSp macro="">
      <xdr:nvCxnSpPr>
        <xdr:cNvPr id="628" name="直線コネクタ 627"/>
        <xdr:cNvCxnSpPr/>
      </xdr:nvCxnSpPr>
      <xdr:spPr>
        <a:xfrm>
          <a:off x="13703300" y="13573905"/>
          <a:ext cx="889000" cy="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56399</xdr:rowOff>
    </xdr:from>
    <xdr:ext cx="534377" cy="259045"/>
    <xdr:sp macro="" textlink="">
      <xdr:nvSpPr>
        <xdr:cNvPr id="630" name="テキスト ボックス 629"/>
        <xdr:cNvSpPr txBox="1"/>
      </xdr:nvSpPr>
      <xdr:spPr>
        <a:xfrm>
          <a:off x="14325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27054</xdr:rowOff>
    </xdr:from>
    <xdr:to>
      <xdr:col>71</xdr:col>
      <xdr:colOff>177800</xdr:colOff>
      <xdr:row>79</xdr:row>
      <xdr:rowOff>29355</xdr:rowOff>
    </xdr:to>
    <xdr:cxnSp macro="">
      <xdr:nvCxnSpPr>
        <xdr:cNvPr id="631" name="直線コネクタ 630"/>
        <xdr:cNvCxnSpPr/>
      </xdr:nvCxnSpPr>
      <xdr:spPr>
        <a:xfrm>
          <a:off x="12814300" y="13571604"/>
          <a:ext cx="889000" cy="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140441</xdr:rowOff>
    </xdr:from>
    <xdr:to>
      <xdr:col>72</xdr:col>
      <xdr:colOff>38100</xdr:colOff>
      <xdr:row>79</xdr:row>
      <xdr:rowOff>70591</xdr:rowOff>
    </xdr:to>
    <xdr:sp macro="" textlink="">
      <xdr:nvSpPr>
        <xdr:cNvPr id="632" name="フローチャート: 判断 631"/>
        <xdr:cNvSpPr/>
      </xdr:nvSpPr>
      <xdr:spPr>
        <a:xfrm>
          <a:off x="13652500" y="1351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87118</xdr:rowOff>
    </xdr:from>
    <xdr:ext cx="469744" cy="259045"/>
    <xdr:sp macro="" textlink="">
      <xdr:nvSpPr>
        <xdr:cNvPr id="633" name="テキスト ボックス 632"/>
        <xdr:cNvSpPr txBox="1"/>
      </xdr:nvSpPr>
      <xdr:spPr>
        <a:xfrm>
          <a:off x="13468428" y="1328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136575</xdr:rowOff>
    </xdr:from>
    <xdr:to>
      <xdr:col>67</xdr:col>
      <xdr:colOff>101600</xdr:colOff>
      <xdr:row>79</xdr:row>
      <xdr:rowOff>66725</xdr:rowOff>
    </xdr:to>
    <xdr:sp macro="" textlink="">
      <xdr:nvSpPr>
        <xdr:cNvPr id="634" name="フローチャート: 判断 633"/>
        <xdr:cNvSpPr/>
      </xdr:nvSpPr>
      <xdr:spPr>
        <a:xfrm>
          <a:off x="12763500" y="1350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83252</xdr:rowOff>
    </xdr:from>
    <xdr:ext cx="469744" cy="259045"/>
    <xdr:sp macro="" textlink="">
      <xdr:nvSpPr>
        <xdr:cNvPr id="635" name="テキスト ボックス 634"/>
        <xdr:cNvSpPr txBox="1"/>
      </xdr:nvSpPr>
      <xdr:spPr>
        <a:xfrm>
          <a:off x="12579428" y="1328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161968</xdr:rowOff>
    </xdr:from>
    <xdr:to>
      <xdr:col>85</xdr:col>
      <xdr:colOff>177800</xdr:colOff>
      <xdr:row>79</xdr:row>
      <xdr:rowOff>92118</xdr:rowOff>
    </xdr:to>
    <xdr:sp macro="" textlink="">
      <xdr:nvSpPr>
        <xdr:cNvPr id="641" name="楕円 640"/>
        <xdr:cNvSpPr/>
      </xdr:nvSpPr>
      <xdr:spPr>
        <a:xfrm>
          <a:off x="16268700" y="1353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78959</xdr:rowOff>
    </xdr:from>
    <xdr:ext cx="378565" cy="259045"/>
    <xdr:sp macro="" textlink="">
      <xdr:nvSpPr>
        <xdr:cNvPr id="642" name="災害復旧費該当値テキスト"/>
        <xdr:cNvSpPr txBox="1"/>
      </xdr:nvSpPr>
      <xdr:spPr>
        <a:xfrm>
          <a:off x="16370300" y="13452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163824</xdr:rowOff>
    </xdr:from>
    <xdr:to>
      <xdr:col>81</xdr:col>
      <xdr:colOff>101600</xdr:colOff>
      <xdr:row>79</xdr:row>
      <xdr:rowOff>93974</xdr:rowOff>
    </xdr:to>
    <xdr:sp macro="" textlink="">
      <xdr:nvSpPr>
        <xdr:cNvPr id="643" name="楕円 642"/>
        <xdr:cNvSpPr/>
      </xdr:nvSpPr>
      <xdr:spPr>
        <a:xfrm>
          <a:off x="15430500" y="1353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85101</xdr:rowOff>
    </xdr:from>
    <xdr:ext cx="378565" cy="259045"/>
    <xdr:sp macro="" textlink="">
      <xdr:nvSpPr>
        <xdr:cNvPr id="644" name="テキスト ボックス 643"/>
        <xdr:cNvSpPr txBox="1"/>
      </xdr:nvSpPr>
      <xdr:spPr>
        <a:xfrm>
          <a:off x="15292017" y="13629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156563</xdr:rowOff>
    </xdr:from>
    <xdr:to>
      <xdr:col>76</xdr:col>
      <xdr:colOff>165100</xdr:colOff>
      <xdr:row>79</xdr:row>
      <xdr:rowOff>86713</xdr:rowOff>
    </xdr:to>
    <xdr:sp macro="" textlink="">
      <xdr:nvSpPr>
        <xdr:cNvPr id="645" name="楕円 644"/>
        <xdr:cNvSpPr/>
      </xdr:nvSpPr>
      <xdr:spPr>
        <a:xfrm>
          <a:off x="14541500" y="135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77840</xdr:rowOff>
    </xdr:from>
    <xdr:ext cx="469744" cy="259045"/>
    <xdr:sp macro="" textlink="">
      <xdr:nvSpPr>
        <xdr:cNvPr id="646" name="テキスト ボックス 645"/>
        <xdr:cNvSpPr txBox="1"/>
      </xdr:nvSpPr>
      <xdr:spPr>
        <a:xfrm>
          <a:off x="14357428" y="136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150005</xdr:rowOff>
    </xdr:from>
    <xdr:to>
      <xdr:col>72</xdr:col>
      <xdr:colOff>38100</xdr:colOff>
      <xdr:row>79</xdr:row>
      <xdr:rowOff>80155</xdr:rowOff>
    </xdr:to>
    <xdr:sp macro="" textlink="">
      <xdr:nvSpPr>
        <xdr:cNvPr id="647" name="楕円 646"/>
        <xdr:cNvSpPr/>
      </xdr:nvSpPr>
      <xdr:spPr>
        <a:xfrm>
          <a:off x="13652500" y="1352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71282</xdr:rowOff>
    </xdr:from>
    <xdr:ext cx="469744" cy="259045"/>
    <xdr:sp macro="" textlink="">
      <xdr:nvSpPr>
        <xdr:cNvPr id="648" name="テキスト ボックス 647"/>
        <xdr:cNvSpPr txBox="1"/>
      </xdr:nvSpPr>
      <xdr:spPr>
        <a:xfrm>
          <a:off x="13468428" y="13615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147704</xdr:rowOff>
    </xdr:from>
    <xdr:to>
      <xdr:col>67</xdr:col>
      <xdr:colOff>101600</xdr:colOff>
      <xdr:row>79</xdr:row>
      <xdr:rowOff>77854</xdr:rowOff>
    </xdr:to>
    <xdr:sp macro="" textlink="">
      <xdr:nvSpPr>
        <xdr:cNvPr id="649" name="楕円 648"/>
        <xdr:cNvSpPr/>
      </xdr:nvSpPr>
      <xdr:spPr>
        <a:xfrm>
          <a:off x="12763500" y="1352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68981</xdr:rowOff>
    </xdr:from>
    <xdr:ext cx="469744" cy="259045"/>
    <xdr:sp macro="" textlink="">
      <xdr:nvSpPr>
        <xdr:cNvPr id="650" name="テキスト ボックス 649"/>
        <xdr:cNvSpPr txBox="1"/>
      </xdr:nvSpPr>
      <xdr:spPr>
        <a:xfrm>
          <a:off x="12579428" y="1361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71935</xdr:rowOff>
    </xdr:from>
    <xdr:to>
      <xdr:col>85</xdr:col>
      <xdr:colOff>127000</xdr:colOff>
      <xdr:row>97</xdr:row>
      <xdr:rowOff>77882</xdr:rowOff>
    </xdr:to>
    <xdr:cxnSp macro="">
      <xdr:nvCxnSpPr>
        <xdr:cNvPr id="679" name="直線コネクタ 678"/>
        <xdr:cNvCxnSpPr/>
      </xdr:nvCxnSpPr>
      <xdr:spPr>
        <a:xfrm flipV="1">
          <a:off x="15481300" y="16702585"/>
          <a:ext cx="838200" cy="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32138</xdr:rowOff>
    </xdr:from>
    <xdr:ext cx="599010" cy="259045"/>
    <xdr:sp macro="" textlink="">
      <xdr:nvSpPr>
        <xdr:cNvPr id="680" name="公債費平均値テキスト"/>
        <xdr:cNvSpPr txBox="1"/>
      </xdr:nvSpPr>
      <xdr:spPr>
        <a:xfrm>
          <a:off x="16370300" y="16662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71946</xdr:rowOff>
    </xdr:from>
    <xdr:to>
      <xdr:col>81</xdr:col>
      <xdr:colOff>50800</xdr:colOff>
      <xdr:row>97</xdr:row>
      <xdr:rowOff>77882</xdr:rowOff>
    </xdr:to>
    <xdr:cxnSp macro="">
      <xdr:nvCxnSpPr>
        <xdr:cNvPr id="682" name="直線コネクタ 681"/>
        <xdr:cNvCxnSpPr/>
      </xdr:nvCxnSpPr>
      <xdr:spPr>
        <a:xfrm>
          <a:off x="14592300" y="16702596"/>
          <a:ext cx="889000" cy="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150759</xdr:rowOff>
    </xdr:from>
    <xdr:ext cx="599010" cy="259045"/>
    <xdr:sp macro="" textlink="">
      <xdr:nvSpPr>
        <xdr:cNvPr id="684" name="テキスト ボックス 683"/>
        <xdr:cNvSpPr txBox="1"/>
      </xdr:nvSpPr>
      <xdr:spPr>
        <a:xfrm>
          <a:off x="15181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57428</xdr:rowOff>
    </xdr:from>
    <xdr:to>
      <xdr:col>76</xdr:col>
      <xdr:colOff>114300</xdr:colOff>
      <xdr:row>97</xdr:row>
      <xdr:rowOff>71946</xdr:rowOff>
    </xdr:to>
    <xdr:cxnSp macro="">
      <xdr:nvCxnSpPr>
        <xdr:cNvPr id="685" name="直線コネクタ 684"/>
        <xdr:cNvCxnSpPr/>
      </xdr:nvCxnSpPr>
      <xdr:spPr>
        <a:xfrm>
          <a:off x="13703300" y="16688078"/>
          <a:ext cx="889000" cy="1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150643</xdr:rowOff>
    </xdr:from>
    <xdr:ext cx="599010" cy="259045"/>
    <xdr:sp macro="" textlink="">
      <xdr:nvSpPr>
        <xdr:cNvPr id="687" name="テキスト ボックス 686"/>
        <xdr:cNvSpPr txBox="1"/>
      </xdr:nvSpPr>
      <xdr:spPr>
        <a:xfrm>
          <a:off x="14292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57428</xdr:rowOff>
    </xdr:from>
    <xdr:to>
      <xdr:col>71</xdr:col>
      <xdr:colOff>177800</xdr:colOff>
      <xdr:row>97</xdr:row>
      <xdr:rowOff>60550</xdr:rowOff>
    </xdr:to>
    <xdr:cxnSp macro="">
      <xdr:nvCxnSpPr>
        <xdr:cNvPr id="688" name="直線コネクタ 687"/>
        <xdr:cNvCxnSpPr/>
      </xdr:nvCxnSpPr>
      <xdr:spPr>
        <a:xfrm flipV="1">
          <a:off x="12814300" y="16688078"/>
          <a:ext cx="889000" cy="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126628</xdr:rowOff>
    </xdr:from>
    <xdr:to>
      <xdr:col>72</xdr:col>
      <xdr:colOff>38100</xdr:colOff>
      <xdr:row>98</xdr:row>
      <xdr:rowOff>56778</xdr:rowOff>
    </xdr:to>
    <xdr:sp macro="" textlink="">
      <xdr:nvSpPr>
        <xdr:cNvPr id="689" name="フローチャート: 判断 688"/>
        <xdr:cNvSpPr/>
      </xdr:nvSpPr>
      <xdr:spPr>
        <a:xfrm>
          <a:off x="13652500" y="1675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47905</xdr:rowOff>
    </xdr:from>
    <xdr:ext cx="599010" cy="259045"/>
    <xdr:sp macro="" textlink="">
      <xdr:nvSpPr>
        <xdr:cNvPr id="690" name="テキスト ボックス 689"/>
        <xdr:cNvSpPr txBox="1"/>
      </xdr:nvSpPr>
      <xdr:spPr>
        <a:xfrm>
          <a:off x="13403795" y="16850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128608</xdr:rowOff>
    </xdr:from>
    <xdr:to>
      <xdr:col>67</xdr:col>
      <xdr:colOff>101600</xdr:colOff>
      <xdr:row>98</xdr:row>
      <xdr:rowOff>58758</xdr:rowOff>
    </xdr:to>
    <xdr:sp macro="" textlink="">
      <xdr:nvSpPr>
        <xdr:cNvPr id="691" name="フローチャート: 判断 690"/>
        <xdr:cNvSpPr/>
      </xdr:nvSpPr>
      <xdr:spPr>
        <a:xfrm>
          <a:off x="12763500" y="1675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49885</xdr:rowOff>
    </xdr:from>
    <xdr:ext cx="599010" cy="259045"/>
    <xdr:sp macro="" textlink="">
      <xdr:nvSpPr>
        <xdr:cNvPr id="692" name="テキスト ボックス 691"/>
        <xdr:cNvSpPr txBox="1"/>
      </xdr:nvSpPr>
      <xdr:spPr>
        <a:xfrm>
          <a:off x="12514795" y="16851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21135</xdr:rowOff>
    </xdr:from>
    <xdr:to>
      <xdr:col>85</xdr:col>
      <xdr:colOff>177800</xdr:colOff>
      <xdr:row>97</xdr:row>
      <xdr:rowOff>122735</xdr:rowOff>
    </xdr:to>
    <xdr:sp macro="" textlink="">
      <xdr:nvSpPr>
        <xdr:cNvPr id="698" name="楕円 697"/>
        <xdr:cNvSpPr/>
      </xdr:nvSpPr>
      <xdr:spPr>
        <a:xfrm>
          <a:off x="16268700" y="1665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44012</xdr:rowOff>
    </xdr:from>
    <xdr:ext cx="599010" cy="259045"/>
    <xdr:sp macro="" textlink="">
      <xdr:nvSpPr>
        <xdr:cNvPr id="699" name="公債費該当値テキスト"/>
        <xdr:cNvSpPr txBox="1"/>
      </xdr:nvSpPr>
      <xdr:spPr>
        <a:xfrm>
          <a:off x="16370300" y="165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27082</xdr:rowOff>
    </xdr:from>
    <xdr:to>
      <xdr:col>81</xdr:col>
      <xdr:colOff>101600</xdr:colOff>
      <xdr:row>97</xdr:row>
      <xdr:rowOff>128682</xdr:rowOff>
    </xdr:to>
    <xdr:sp macro="" textlink="">
      <xdr:nvSpPr>
        <xdr:cNvPr id="700" name="楕円 699"/>
        <xdr:cNvSpPr/>
      </xdr:nvSpPr>
      <xdr:spPr>
        <a:xfrm>
          <a:off x="15430500" y="1665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145209</xdr:rowOff>
    </xdr:from>
    <xdr:ext cx="599010" cy="259045"/>
    <xdr:sp macro="" textlink="">
      <xdr:nvSpPr>
        <xdr:cNvPr id="701" name="テキスト ボックス 700"/>
        <xdr:cNvSpPr txBox="1"/>
      </xdr:nvSpPr>
      <xdr:spPr>
        <a:xfrm>
          <a:off x="15181795" y="16432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21146</xdr:rowOff>
    </xdr:from>
    <xdr:to>
      <xdr:col>76</xdr:col>
      <xdr:colOff>165100</xdr:colOff>
      <xdr:row>97</xdr:row>
      <xdr:rowOff>122746</xdr:rowOff>
    </xdr:to>
    <xdr:sp macro="" textlink="">
      <xdr:nvSpPr>
        <xdr:cNvPr id="702" name="楕円 701"/>
        <xdr:cNvSpPr/>
      </xdr:nvSpPr>
      <xdr:spPr>
        <a:xfrm>
          <a:off x="14541500" y="1665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139273</xdr:rowOff>
    </xdr:from>
    <xdr:ext cx="599010" cy="259045"/>
    <xdr:sp macro="" textlink="">
      <xdr:nvSpPr>
        <xdr:cNvPr id="703" name="テキスト ボックス 702"/>
        <xdr:cNvSpPr txBox="1"/>
      </xdr:nvSpPr>
      <xdr:spPr>
        <a:xfrm>
          <a:off x="14292795" y="16427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6628</xdr:rowOff>
    </xdr:from>
    <xdr:to>
      <xdr:col>72</xdr:col>
      <xdr:colOff>38100</xdr:colOff>
      <xdr:row>97</xdr:row>
      <xdr:rowOff>108228</xdr:rowOff>
    </xdr:to>
    <xdr:sp macro="" textlink="">
      <xdr:nvSpPr>
        <xdr:cNvPr id="704" name="楕円 703"/>
        <xdr:cNvSpPr/>
      </xdr:nvSpPr>
      <xdr:spPr>
        <a:xfrm>
          <a:off x="13652500" y="1663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124755</xdr:rowOff>
    </xdr:from>
    <xdr:ext cx="599010" cy="259045"/>
    <xdr:sp macro="" textlink="">
      <xdr:nvSpPr>
        <xdr:cNvPr id="705" name="テキスト ボックス 704"/>
        <xdr:cNvSpPr txBox="1"/>
      </xdr:nvSpPr>
      <xdr:spPr>
        <a:xfrm>
          <a:off x="13403795" y="16412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9750</xdr:rowOff>
    </xdr:from>
    <xdr:to>
      <xdr:col>67</xdr:col>
      <xdr:colOff>101600</xdr:colOff>
      <xdr:row>97</xdr:row>
      <xdr:rowOff>111350</xdr:rowOff>
    </xdr:to>
    <xdr:sp macro="" textlink="">
      <xdr:nvSpPr>
        <xdr:cNvPr id="706" name="楕円 705"/>
        <xdr:cNvSpPr/>
      </xdr:nvSpPr>
      <xdr:spPr>
        <a:xfrm>
          <a:off x="12763500" y="166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127877</xdr:rowOff>
    </xdr:from>
    <xdr:ext cx="599010" cy="259045"/>
    <xdr:sp macro="" textlink="">
      <xdr:nvSpPr>
        <xdr:cNvPr id="707" name="テキスト ボックス 706"/>
        <xdr:cNvSpPr txBox="1"/>
      </xdr:nvSpPr>
      <xdr:spPr>
        <a:xfrm>
          <a:off x="12514795" y="16415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159462</xdr:rowOff>
    </xdr:from>
    <xdr:to>
      <xdr:col>102</xdr:col>
      <xdr:colOff>165100</xdr:colOff>
      <xdr:row>39</xdr:row>
      <xdr:rowOff>89612</xdr:rowOff>
    </xdr:to>
    <xdr:sp macro="" textlink="">
      <xdr:nvSpPr>
        <xdr:cNvPr id="746" name="フローチャート: 判断 745"/>
        <xdr:cNvSpPr/>
      </xdr:nvSpPr>
      <xdr:spPr>
        <a:xfrm>
          <a:off x="19494500" y="667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106138</xdr:rowOff>
    </xdr:from>
    <xdr:ext cx="378565" cy="259045"/>
    <xdr:sp macro="" textlink="">
      <xdr:nvSpPr>
        <xdr:cNvPr id="747" name="テキスト ボックス 746"/>
        <xdr:cNvSpPr txBox="1"/>
      </xdr:nvSpPr>
      <xdr:spPr>
        <a:xfrm>
          <a:off x="19356017" y="644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159042</xdr:rowOff>
    </xdr:from>
    <xdr:to>
      <xdr:col>98</xdr:col>
      <xdr:colOff>38100</xdr:colOff>
      <xdr:row>39</xdr:row>
      <xdr:rowOff>89192</xdr:rowOff>
    </xdr:to>
    <xdr:sp macro="" textlink="">
      <xdr:nvSpPr>
        <xdr:cNvPr id="748" name="フローチャート: 判断 747"/>
        <xdr:cNvSpPr/>
      </xdr:nvSpPr>
      <xdr:spPr>
        <a:xfrm>
          <a:off x="18605500" y="667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105719</xdr:rowOff>
    </xdr:from>
    <xdr:ext cx="378565" cy="259045"/>
    <xdr:sp macro="" textlink="">
      <xdr:nvSpPr>
        <xdr:cNvPr id="749" name="テキスト ボックス 748"/>
        <xdr:cNvSpPr txBox="1"/>
      </xdr:nvSpPr>
      <xdr:spPr>
        <a:xfrm>
          <a:off x="18467017" y="6449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公債費については、住民一人当たり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165,572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円となっており、過去に実施した大型事業の影響で地方債残高が膨らんでいたが、投資的事業の抑制を図り、新規地方債の発行を計画的に行い縮減に努めている。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北海道増毛町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財政運営プランに基づく財政運営を行い、実質収支額は継続的に黒字を確保しているものの留萌南部衛生組合負担金及び備荒資金組合超過納付金等の増加により縮小し、実質単年度収支もマイナスとなった。</a:t>
          </a:r>
          <a:endParaRPr kumimoji="1" lang="en-US" altLang="ja-JP" sz="1400">
            <a:solidFill>
              <a:srgbClr val="FF0000"/>
            </a:solidFill>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財政調整基金残高は、前年度決算剰余金の積立てに伴い、標準財政規模比は</a:t>
          </a:r>
          <a:r>
            <a:rPr kumimoji="1" lang="en-US" altLang="ja-JP" sz="1400">
              <a:latin typeface="ＭＳ ゴシック" pitchFamily="49" charset="-128"/>
              <a:ea typeface="ＭＳ ゴシック" pitchFamily="49" charset="-128"/>
            </a:rPr>
            <a:t>60.45%</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北海道増毛町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一般会計については、留萌南部衛生組合負担金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及び備荒資金組合超過納付金等</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の増加により今年度は減少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水道事業会計や簡易水道事業会計は、給水収益は減少しているものの経費節減により横ばい。</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砕石事業会計は流動資産の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により微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国民健康保険特別会計をはじめとするその他の会計については、一般会計からの繰入金で財政運営を行っていることから１％～２％前後で推移している。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般会計については、今後も歳出抑制、人件費の適正化、地方債現在高の縮減に努め、各企業会計及び特別会計においても、繰出金を最小限に留めるため独立採算制を基本とした経営改善や経費圧縮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14818_&#22679;&#27611;&#30010;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row>
        <row r="53">
          <cell r="CN53">
            <v>69.400000000000006</v>
          </cell>
          <cell r="CV53">
            <v>70.8</v>
          </cell>
        </row>
        <row r="55">
          <cell r="AN55" t="str">
            <v>類似団体内平均値</v>
          </cell>
          <cell r="CN55">
            <v>0</v>
          </cell>
          <cell r="CV55">
            <v>0</v>
          </cell>
        </row>
        <row r="57">
          <cell r="CN57">
            <v>56.3</v>
          </cell>
          <cell r="CV57">
            <v>56.7</v>
          </cell>
        </row>
        <row r="72">
          <cell r="BP72" t="str">
            <v>H25</v>
          </cell>
          <cell r="BX72" t="str">
            <v>H26</v>
          </cell>
          <cell r="CF72" t="str">
            <v>H27</v>
          </cell>
          <cell r="CN72" t="str">
            <v>H28</v>
          </cell>
          <cell r="CV72" t="str">
            <v>H29</v>
          </cell>
        </row>
        <row r="73">
          <cell r="AN73" t="str">
            <v>当該団体値</v>
          </cell>
          <cell r="BP73">
            <v>53.5</v>
          </cell>
          <cell r="BX73">
            <v>27.2</v>
          </cell>
        </row>
        <row r="75">
          <cell r="BP75">
            <v>13.8</v>
          </cell>
          <cell r="BX75">
            <v>13.3</v>
          </cell>
          <cell r="CF75">
            <v>12.5</v>
          </cell>
          <cell r="CN75">
            <v>11.7</v>
          </cell>
          <cell r="CV75">
            <v>10.9</v>
          </cell>
        </row>
        <row r="77">
          <cell r="AN77" t="str">
            <v>類似団体内平均値</v>
          </cell>
          <cell r="BP77">
            <v>0</v>
          </cell>
          <cell r="BX77">
            <v>0</v>
          </cell>
          <cell r="CF77">
            <v>0</v>
          </cell>
          <cell r="CN77">
            <v>0</v>
          </cell>
          <cell r="CV77">
            <v>0</v>
          </cell>
        </row>
        <row r="79">
          <cell r="BP79">
            <v>9.8000000000000007</v>
          </cell>
          <cell r="BX79">
            <v>9.1</v>
          </cell>
          <cell r="CF79">
            <v>7.8</v>
          </cell>
          <cell r="CN79">
            <v>7.4</v>
          </cell>
          <cell r="CV79">
            <v>7.1</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5161383</v>
      </c>
      <c r="BO4" s="403"/>
      <c r="BP4" s="403"/>
      <c r="BQ4" s="403"/>
      <c r="BR4" s="403"/>
      <c r="BS4" s="403"/>
      <c r="BT4" s="403"/>
      <c r="BU4" s="404"/>
      <c r="BV4" s="402">
        <v>5650917</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3.3</v>
      </c>
      <c r="CU4" s="584"/>
      <c r="CV4" s="584"/>
      <c r="CW4" s="584"/>
      <c r="CX4" s="584"/>
      <c r="CY4" s="584"/>
      <c r="CZ4" s="584"/>
      <c r="DA4" s="585"/>
      <c r="DB4" s="583">
        <v>5.7</v>
      </c>
      <c r="DC4" s="584"/>
      <c r="DD4" s="584"/>
      <c r="DE4" s="584"/>
      <c r="DF4" s="584"/>
      <c r="DG4" s="584"/>
      <c r="DH4" s="584"/>
      <c r="DI4" s="585"/>
      <c r="DJ4" s="165"/>
      <c r="DK4" s="165"/>
      <c r="DL4" s="165"/>
      <c r="DM4" s="165"/>
      <c r="DN4" s="165"/>
      <c r="DO4" s="165"/>
    </row>
    <row r="5" spans="1:119" ht="18.75" customHeight="1">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5055724</v>
      </c>
      <c r="BO5" s="408"/>
      <c r="BP5" s="408"/>
      <c r="BQ5" s="408"/>
      <c r="BR5" s="408"/>
      <c r="BS5" s="408"/>
      <c r="BT5" s="408"/>
      <c r="BU5" s="409"/>
      <c r="BV5" s="407">
        <v>5468231</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87.9</v>
      </c>
      <c r="CU5" s="378"/>
      <c r="CV5" s="378"/>
      <c r="CW5" s="378"/>
      <c r="CX5" s="378"/>
      <c r="CY5" s="378"/>
      <c r="CZ5" s="378"/>
      <c r="DA5" s="379"/>
      <c r="DB5" s="377">
        <v>83.5</v>
      </c>
      <c r="DC5" s="378"/>
      <c r="DD5" s="378"/>
      <c r="DE5" s="378"/>
      <c r="DF5" s="378"/>
      <c r="DG5" s="378"/>
      <c r="DH5" s="378"/>
      <c r="DI5" s="379"/>
      <c r="DJ5" s="165"/>
      <c r="DK5" s="165"/>
      <c r="DL5" s="165"/>
      <c r="DM5" s="165"/>
      <c r="DN5" s="165"/>
      <c r="DO5" s="165"/>
    </row>
    <row r="6" spans="1:119" ht="18.75" customHeight="1">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96</v>
      </c>
      <c r="AV6" s="465"/>
      <c r="AW6" s="465"/>
      <c r="AX6" s="465"/>
      <c r="AY6" s="387" t="s">
        <v>97</v>
      </c>
      <c r="AZ6" s="388"/>
      <c r="BA6" s="388"/>
      <c r="BB6" s="388"/>
      <c r="BC6" s="388"/>
      <c r="BD6" s="388"/>
      <c r="BE6" s="388"/>
      <c r="BF6" s="388"/>
      <c r="BG6" s="388"/>
      <c r="BH6" s="388"/>
      <c r="BI6" s="388"/>
      <c r="BJ6" s="388"/>
      <c r="BK6" s="388"/>
      <c r="BL6" s="388"/>
      <c r="BM6" s="389"/>
      <c r="BN6" s="407">
        <v>105659</v>
      </c>
      <c r="BO6" s="408"/>
      <c r="BP6" s="408"/>
      <c r="BQ6" s="408"/>
      <c r="BR6" s="408"/>
      <c r="BS6" s="408"/>
      <c r="BT6" s="408"/>
      <c r="BU6" s="409"/>
      <c r="BV6" s="407">
        <v>182686</v>
      </c>
      <c r="BW6" s="408"/>
      <c r="BX6" s="408"/>
      <c r="BY6" s="408"/>
      <c r="BZ6" s="408"/>
      <c r="CA6" s="408"/>
      <c r="CB6" s="408"/>
      <c r="CC6" s="409"/>
      <c r="CD6" s="416" t="s">
        <v>98</v>
      </c>
      <c r="CE6" s="417"/>
      <c r="CF6" s="417"/>
      <c r="CG6" s="417"/>
      <c r="CH6" s="417"/>
      <c r="CI6" s="417"/>
      <c r="CJ6" s="417"/>
      <c r="CK6" s="417"/>
      <c r="CL6" s="417"/>
      <c r="CM6" s="417"/>
      <c r="CN6" s="417"/>
      <c r="CO6" s="417"/>
      <c r="CP6" s="417"/>
      <c r="CQ6" s="417"/>
      <c r="CR6" s="417"/>
      <c r="CS6" s="418"/>
      <c r="CT6" s="557">
        <v>91.3</v>
      </c>
      <c r="CU6" s="558"/>
      <c r="CV6" s="558"/>
      <c r="CW6" s="558"/>
      <c r="CX6" s="558"/>
      <c r="CY6" s="558"/>
      <c r="CZ6" s="558"/>
      <c r="DA6" s="559"/>
      <c r="DB6" s="557">
        <v>86.4</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99</v>
      </c>
      <c r="AN7" s="381"/>
      <c r="AO7" s="381"/>
      <c r="AP7" s="381"/>
      <c r="AQ7" s="381"/>
      <c r="AR7" s="381"/>
      <c r="AS7" s="381"/>
      <c r="AT7" s="382"/>
      <c r="AU7" s="464" t="s">
        <v>88</v>
      </c>
      <c r="AV7" s="465"/>
      <c r="AW7" s="465"/>
      <c r="AX7" s="465"/>
      <c r="AY7" s="387" t="s">
        <v>100</v>
      </c>
      <c r="AZ7" s="388"/>
      <c r="BA7" s="388"/>
      <c r="BB7" s="388"/>
      <c r="BC7" s="388"/>
      <c r="BD7" s="388"/>
      <c r="BE7" s="388"/>
      <c r="BF7" s="388"/>
      <c r="BG7" s="388"/>
      <c r="BH7" s="388"/>
      <c r="BI7" s="388"/>
      <c r="BJ7" s="388"/>
      <c r="BK7" s="388"/>
      <c r="BL7" s="388"/>
      <c r="BM7" s="389"/>
      <c r="BN7" s="407">
        <v>9558</v>
      </c>
      <c r="BO7" s="408"/>
      <c r="BP7" s="408"/>
      <c r="BQ7" s="408"/>
      <c r="BR7" s="408"/>
      <c r="BS7" s="408"/>
      <c r="BT7" s="408"/>
      <c r="BU7" s="409"/>
      <c r="BV7" s="407">
        <v>8969</v>
      </c>
      <c r="BW7" s="408"/>
      <c r="BX7" s="408"/>
      <c r="BY7" s="408"/>
      <c r="BZ7" s="408"/>
      <c r="CA7" s="408"/>
      <c r="CB7" s="408"/>
      <c r="CC7" s="409"/>
      <c r="CD7" s="416" t="s">
        <v>101</v>
      </c>
      <c r="CE7" s="417"/>
      <c r="CF7" s="417"/>
      <c r="CG7" s="417"/>
      <c r="CH7" s="417"/>
      <c r="CI7" s="417"/>
      <c r="CJ7" s="417"/>
      <c r="CK7" s="417"/>
      <c r="CL7" s="417"/>
      <c r="CM7" s="417"/>
      <c r="CN7" s="417"/>
      <c r="CO7" s="417"/>
      <c r="CP7" s="417"/>
      <c r="CQ7" s="417"/>
      <c r="CR7" s="417"/>
      <c r="CS7" s="418"/>
      <c r="CT7" s="407">
        <v>2951213</v>
      </c>
      <c r="CU7" s="408"/>
      <c r="CV7" s="408"/>
      <c r="CW7" s="408"/>
      <c r="CX7" s="408"/>
      <c r="CY7" s="408"/>
      <c r="CZ7" s="408"/>
      <c r="DA7" s="409"/>
      <c r="DB7" s="407">
        <v>3039901</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102</v>
      </c>
      <c r="AN8" s="381"/>
      <c r="AO8" s="381"/>
      <c r="AP8" s="381"/>
      <c r="AQ8" s="381"/>
      <c r="AR8" s="381"/>
      <c r="AS8" s="381"/>
      <c r="AT8" s="382"/>
      <c r="AU8" s="464" t="s">
        <v>103</v>
      </c>
      <c r="AV8" s="465"/>
      <c r="AW8" s="465"/>
      <c r="AX8" s="465"/>
      <c r="AY8" s="387" t="s">
        <v>104</v>
      </c>
      <c r="AZ8" s="388"/>
      <c r="BA8" s="388"/>
      <c r="BB8" s="388"/>
      <c r="BC8" s="388"/>
      <c r="BD8" s="388"/>
      <c r="BE8" s="388"/>
      <c r="BF8" s="388"/>
      <c r="BG8" s="388"/>
      <c r="BH8" s="388"/>
      <c r="BI8" s="388"/>
      <c r="BJ8" s="388"/>
      <c r="BK8" s="388"/>
      <c r="BL8" s="388"/>
      <c r="BM8" s="389"/>
      <c r="BN8" s="407">
        <v>96101</v>
      </c>
      <c r="BO8" s="408"/>
      <c r="BP8" s="408"/>
      <c r="BQ8" s="408"/>
      <c r="BR8" s="408"/>
      <c r="BS8" s="408"/>
      <c r="BT8" s="408"/>
      <c r="BU8" s="409"/>
      <c r="BV8" s="407">
        <v>173717</v>
      </c>
      <c r="BW8" s="408"/>
      <c r="BX8" s="408"/>
      <c r="BY8" s="408"/>
      <c r="BZ8" s="408"/>
      <c r="CA8" s="408"/>
      <c r="CB8" s="408"/>
      <c r="CC8" s="409"/>
      <c r="CD8" s="416" t="s">
        <v>105</v>
      </c>
      <c r="CE8" s="417"/>
      <c r="CF8" s="417"/>
      <c r="CG8" s="417"/>
      <c r="CH8" s="417"/>
      <c r="CI8" s="417"/>
      <c r="CJ8" s="417"/>
      <c r="CK8" s="417"/>
      <c r="CL8" s="417"/>
      <c r="CM8" s="417"/>
      <c r="CN8" s="417"/>
      <c r="CO8" s="417"/>
      <c r="CP8" s="417"/>
      <c r="CQ8" s="417"/>
      <c r="CR8" s="417"/>
      <c r="CS8" s="418"/>
      <c r="CT8" s="520">
        <v>0.14000000000000001</v>
      </c>
      <c r="CU8" s="521"/>
      <c r="CV8" s="521"/>
      <c r="CW8" s="521"/>
      <c r="CX8" s="521"/>
      <c r="CY8" s="521"/>
      <c r="CZ8" s="521"/>
      <c r="DA8" s="522"/>
      <c r="DB8" s="520">
        <v>0.14000000000000001</v>
      </c>
      <c r="DC8" s="521"/>
      <c r="DD8" s="521"/>
      <c r="DE8" s="521"/>
      <c r="DF8" s="521"/>
      <c r="DG8" s="521"/>
      <c r="DH8" s="521"/>
      <c r="DI8" s="522"/>
      <c r="DJ8" s="165"/>
      <c r="DK8" s="165"/>
      <c r="DL8" s="165"/>
      <c r="DM8" s="165"/>
      <c r="DN8" s="165"/>
      <c r="DO8" s="165"/>
    </row>
    <row r="9" spans="1:119" ht="18.75" customHeight="1" thickBot="1">
      <c r="A9" s="166"/>
      <c r="B9" s="546" t="s">
        <v>106</v>
      </c>
      <c r="C9" s="547"/>
      <c r="D9" s="547"/>
      <c r="E9" s="547"/>
      <c r="F9" s="547"/>
      <c r="G9" s="547"/>
      <c r="H9" s="547"/>
      <c r="I9" s="547"/>
      <c r="J9" s="547"/>
      <c r="K9" s="470"/>
      <c r="L9" s="548" t="s">
        <v>107</v>
      </c>
      <c r="M9" s="549"/>
      <c r="N9" s="549"/>
      <c r="O9" s="549"/>
      <c r="P9" s="549"/>
      <c r="Q9" s="550"/>
      <c r="R9" s="551">
        <v>4497</v>
      </c>
      <c r="S9" s="552"/>
      <c r="T9" s="552"/>
      <c r="U9" s="552"/>
      <c r="V9" s="553"/>
      <c r="W9" s="486" t="s">
        <v>108</v>
      </c>
      <c r="X9" s="487"/>
      <c r="Y9" s="487"/>
      <c r="Z9" s="487"/>
      <c r="AA9" s="487"/>
      <c r="AB9" s="487"/>
      <c r="AC9" s="487"/>
      <c r="AD9" s="487"/>
      <c r="AE9" s="487"/>
      <c r="AF9" s="487"/>
      <c r="AG9" s="487"/>
      <c r="AH9" s="487"/>
      <c r="AI9" s="487"/>
      <c r="AJ9" s="487"/>
      <c r="AK9" s="487"/>
      <c r="AL9" s="554"/>
      <c r="AM9" s="476" t="s">
        <v>109</v>
      </c>
      <c r="AN9" s="381"/>
      <c r="AO9" s="381"/>
      <c r="AP9" s="381"/>
      <c r="AQ9" s="381"/>
      <c r="AR9" s="381"/>
      <c r="AS9" s="381"/>
      <c r="AT9" s="382"/>
      <c r="AU9" s="464" t="s">
        <v>110</v>
      </c>
      <c r="AV9" s="465"/>
      <c r="AW9" s="465"/>
      <c r="AX9" s="465"/>
      <c r="AY9" s="387" t="s">
        <v>111</v>
      </c>
      <c r="AZ9" s="388"/>
      <c r="BA9" s="388"/>
      <c r="BB9" s="388"/>
      <c r="BC9" s="388"/>
      <c r="BD9" s="388"/>
      <c r="BE9" s="388"/>
      <c r="BF9" s="388"/>
      <c r="BG9" s="388"/>
      <c r="BH9" s="388"/>
      <c r="BI9" s="388"/>
      <c r="BJ9" s="388"/>
      <c r="BK9" s="388"/>
      <c r="BL9" s="388"/>
      <c r="BM9" s="389"/>
      <c r="BN9" s="407">
        <v>-77616</v>
      </c>
      <c r="BO9" s="408"/>
      <c r="BP9" s="408"/>
      <c r="BQ9" s="408"/>
      <c r="BR9" s="408"/>
      <c r="BS9" s="408"/>
      <c r="BT9" s="408"/>
      <c r="BU9" s="409"/>
      <c r="BV9" s="407">
        <v>-16086</v>
      </c>
      <c r="BW9" s="408"/>
      <c r="BX9" s="408"/>
      <c r="BY9" s="408"/>
      <c r="BZ9" s="408"/>
      <c r="CA9" s="408"/>
      <c r="CB9" s="408"/>
      <c r="CC9" s="409"/>
      <c r="CD9" s="416" t="s">
        <v>112</v>
      </c>
      <c r="CE9" s="417"/>
      <c r="CF9" s="417"/>
      <c r="CG9" s="417"/>
      <c r="CH9" s="417"/>
      <c r="CI9" s="417"/>
      <c r="CJ9" s="417"/>
      <c r="CK9" s="417"/>
      <c r="CL9" s="417"/>
      <c r="CM9" s="417"/>
      <c r="CN9" s="417"/>
      <c r="CO9" s="417"/>
      <c r="CP9" s="417"/>
      <c r="CQ9" s="417"/>
      <c r="CR9" s="417"/>
      <c r="CS9" s="418"/>
      <c r="CT9" s="377">
        <v>19.3</v>
      </c>
      <c r="CU9" s="378"/>
      <c r="CV9" s="378"/>
      <c r="CW9" s="378"/>
      <c r="CX9" s="378"/>
      <c r="CY9" s="378"/>
      <c r="CZ9" s="378"/>
      <c r="DA9" s="379"/>
      <c r="DB9" s="377">
        <v>18.600000000000001</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113</v>
      </c>
      <c r="M10" s="381"/>
      <c r="N10" s="381"/>
      <c r="O10" s="381"/>
      <c r="P10" s="381"/>
      <c r="Q10" s="382"/>
      <c r="R10" s="383">
        <v>5078</v>
      </c>
      <c r="S10" s="384"/>
      <c r="T10" s="384"/>
      <c r="U10" s="384"/>
      <c r="V10" s="386"/>
      <c r="W10" s="555"/>
      <c r="X10" s="369"/>
      <c r="Y10" s="369"/>
      <c r="Z10" s="369"/>
      <c r="AA10" s="369"/>
      <c r="AB10" s="369"/>
      <c r="AC10" s="369"/>
      <c r="AD10" s="369"/>
      <c r="AE10" s="369"/>
      <c r="AF10" s="369"/>
      <c r="AG10" s="369"/>
      <c r="AH10" s="369"/>
      <c r="AI10" s="369"/>
      <c r="AJ10" s="369"/>
      <c r="AK10" s="369"/>
      <c r="AL10" s="556"/>
      <c r="AM10" s="476" t="s">
        <v>114</v>
      </c>
      <c r="AN10" s="381"/>
      <c r="AO10" s="381"/>
      <c r="AP10" s="381"/>
      <c r="AQ10" s="381"/>
      <c r="AR10" s="381"/>
      <c r="AS10" s="381"/>
      <c r="AT10" s="382"/>
      <c r="AU10" s="464" t="s">
        <v>115</v>
      </c>
      <c r="AV10" s="465"/>
      <c r="AW10" s="465"/>
      <c r="AX10" s="465"/>
      <c r="AY10" s="387" t="s">
        <v>116</v>
      </c>
      <c r="AZ10" s="388"/>
      <c r="BA10" s="388"/>
      <c r="BB10" s="388"/>
      <c r="BC10" s="388"/>
      <c r="BD10" s="388"/>
      <c r="BE10" s="388"/>
      <c r="BF10" s="388"/>
      <c r="BG10" s="388"/>
      <c r="BH10" s="388"/>
      <c r="BI10" s="388"/>
      <c r="BJ10" s="388"/>
      <c r="BK10" s="388"/>
      <c r="BL10" s="388"/>
      <c r="BM10" s="389"/>
      <c r="BN10" s="407">
        <v>173</v>
      </c>
      <c r="BO10" s="408"/>
      <c r="BP10" s="408"/>
      <c r="BQ10" s="408"/>
      <c r="BR10" s="408"/>
      <c r="BS10" s="408"/>
      <c r="BT10" s="408"/>
      <c r="BU10" s="409"/>
      <c r="BV10" s="407">
        <v>50249</v>
      </c>
      <c r="BW10" s="408"/>
      <c r="BX10" s="408"/>
      <c r="BY10" s="408"/>
      <c r="BZ10" s="408"/>
      <c r="CA10" s="408"/>
      <c r="CB10" s="408"/>
      <c r="CC10" s="409"/>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3" t="s">
        <v>118</v>
      </c>
      <c r="M11" s="454"/>
      <c r="N11" s="454"/>
      <c r="O11" s="454"/>
      <c r="P11" s="454"/>
      <c r="Q11" s="455"/>
      <c r="R11" s="543" t="s">
        <v>119</v>
      </c>
      <c r="S11" s="544"/>
      <c r="T11" s="544"/>
      <c r="U11" s="544"/>
      <c r="V11" s="545"/>
      <c r="W11" s="555"/>
      <c r="X11" s="369"/>
      <c r="Y11" s="369"/>
      <c r="Z11" s="369"/>
      <c r="AA11" s="369"/>
      <c r="AB11" s="369"/>
      <c r="AC11" s="369"/>
      <c r="AD11" s="369"/>
      <c r="AE11" s="369"/>
      <c r="AF11" s="369"/>
      <c r="AG11" s="369"/>
      <c r="AH11" s="369"/>
      <c r="AI11" s="369"/>
      <c r="AJ11" s="369"/>
      <c r="AK11" s="369"/>
      <c r="AL11" s="556"/>
      <c r="AM11" s="476" t="s">
        <v>120</v>
      </c>
      <c r="AN11" s="381"/>
      <c r="AO11" s="381"/>
      <c r="AP11" s="381"/>
      <c r="AQ11" s="381"/>
      <c r="AR11" s="381"/>
      <c r="AS11" s="381"/>
      <c r="AT11" s="382"/>
      <c r="AU11" s="464" t="s">
        <v>121</v>
      </c>
      <c r="AV11" s="465"/>
      <c r="AW11" s="465"/>
      <c r="AX11" s="465"/>
      <c r="AY11" s="387" t="s">
        <v>122</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123</v>
      </c>
      <c r="CE11" s="417"/>
      <c r="CF11" s="417"/>
      <c r="CG11" s="417"/>
      <c r="CH11" s="417"/>
      <c r="CI11" s="417"/>
      <c r="CJ11" s="417"/>
      <c r="CK11" s="417"/>
      <c r="CL11" s="417"/>
      <c r="CM11" s="417"/>
      <c r="CN11" s="417"/>
      <c r="CO11" s="417"/>
      <c r="CP11" s="417"/>
      <c r="CQ11" s="417"/>
      <c r="CR11" s="417"/>
      <c r="CS11" s="418"/>
      <c r="CT11" s="520" t="s">
        <v>124</v>
      </c>
      <c r="CU11" s="521"/>
      <c r="CV11" s="521"/>
      <c r="CW11" s="521"/>
      <c r="CX11" s="521"/>
      <c r="CY11" s="521"/>
      <c r="CZ11" s="521"/>
      <c r="DA11" s="522"/>
      <c r="DB11" s="520" t="s">
        <v>124</v>
      </c>
      <c r="DC11" s="521"/>
      <c r="DD11" s="521"/>
      <c r="DE11" s="521"/>
      <c r="DF11" s="521"/>
      <c r="DG11" s="521"/>
      <c r="DH11" s="521"/>
      <c r="DI11" s="522"/>
      <c r="DJ11" s="165"/>
      <c r="DK11" s="165"/>
      <c r="DL11" s="165"/>
      <c r="DM11" s="165"/>
      <c r="DN11" s="165"/>
      <c r="DO11" s="165"/>
    </row>
    <row r="12" spans="1:119" ht="18.75" customHeight="1">
      <c r="A12" s="166"/>
      <c r="B12" s="523" t="s">
        <v>125</v>
      </c>
      <c r="C12" s="524"/>
      <c r="D12" s="524"/>
      <c r="E12" s="524"/>
      <c r="F12" s="524"/>
      <c r="G12" s="524"/>
      <c r="H12" s="524"/>
      <c r="I12" s="524"/>
      <c r="J12" s="524"/>
      <c r="K12" s="525"/>
      <c r="L12" s="532" t="s">
        <v>126</v>
      </c>
      <c r="M12" s="533"/>
      <c r="N12" s="533"/>
      <c r="O12" s="533"/>
      <c r="P12" s="533"/>
      <c r="Q12" s="534"/>
      <c r="R12" s="535">
        <v>4435</v>
      </c>
      <c r="S12" s="536"/>
      <c r="T12" s="536"/>
      <c r="U12" s="536"/>
      <c r="V12" s="537"/>
      <c r="W12" s="538" t="s">
        <v>1</v>
      </c>
      <c r="X12" s="465"/>
      <c r="Y12" s="465"/>
      <c r="Z12" s="465"/>
      <c r="AA12" s="465"/>
      <c r="AB12" s="539"/>
      <c r="AC12" s="464" t="s">
        <v>127</v>
      </c>
      <c r="AD12" s="465"/>
      <c r="AE12" s="465"/>
      <c r="AF12" s="465"/>
      <c r="AG12" s="539"/>
      <c r="AH12" s="464" t="s">
        <v>128</v>
      </c>
      <c r="AI12" s="465"/>
      <c r="AJ12" s="465"/>
      <c r="AK12" s="465"/>
      <c r="AL12" s="540"/>
      <c r="AM12" s="476" t="s">
        <v>129</v>
      </c>
      <c r="AN12" s="381"/>
      <c r="AO12" s="381"/>
      <c r="AP12" s="381"/>
      <c r="AQ12" s="381"/>
      <c r="AR12" s="381"/>
      <c r="AS12" s="381"/>
      <c r="AT12" s="382"/>
      <c r="AU12" s="464" t="s">
        <v>130</v>
      </c>
      <c r="AV12" s="465"/>
      <c r="AW12" s="465"/>
      <c r="AX12" s="465"/>
      <c r="AY12" s="387" t="s">
        <v>131</v>
      </c>
      <c r="AZ12" s="388"/>
      <c r="BA12" s="388"/>
      <c r="BB12" s="388"/>
      <c r="BC12" s="388"/>
      <c r="BD12" s="388"/>
      <c r="BE12" s="388"/>
      <c r="BF12" s="388"/>
      <c r="BG12" s="388"/>
      <c r="BH12" s="388"/>
      <c r="BI12" s="388"/>
      <c r="BJ12" s="388"/>
      <c r="BK12" s="388"/>
      <c r="BL12" s="388"/>
      <c r="BM12" s="389"/>
      <c r="BN12" s="407">
        <v>0</v>
      </c>
      <c r="BO12" s="408"/>
      <c r="BP12" s="408"/>
      <c r="BQ12" s="408"/>
      <c r="BR12" s="408"/>
      <c r="BS12" s="408"/>
      <c r="BT12" s="408"/>
      <c r="BU12" s="409"/>
      <c r="BV12" s="407">
        <v>0</v>
      </c>
      <c r="BW12" s="408"/>
      <c r="BX12" s="408"/>
      <c r="BY12" s="408"/>
      <c r="BZ12" s="408"/>
      <c r="CA12" s="408"/>
      <c r="CB12" s="408"/>
      <c r="CC12" s="409"/>
      <c r="CD12" s="416" t="s">
        <v>132</v>
      </c>
      <c r="CE12" s="417"/>
      <c r="CF12" s="417"/>
      <c r="CG12" s="417"/>
      <c r="CH12" s="417"/>
      <c r="CI12" s="417"/>
      <c r="CJ12" s="417"/>
      <c r="CK12" s="417"/>
      <c r="CL12" s="417"/>
      <c r="CM12" s="417"/>
      <c r="CN12" s="417"/>
      <c r="CO12" s="417"/>
      <c r="CP12" s="417"/>
      <c r="CQ12" s="417"/>
      <c r="CR12" s="417"/>
      <c r="CS12" s="418"/>
      <c r="CT12" s="520" t="s">
        <v>133</v>
      </c>
      <c r="CU12" s="521"/>
      <c r="CV12" s="521"/>
      <c r="CW12" s="521"/>
      <c r="CX12" s="521"/>
      <c r="CY12" s="521"/>
      <c r="CZ12" s="521"/>
      <c r="DA12" s="522"/>
      <c r="DB12" s="520" t="s">
        <v>133</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134</v>
      </c>
      <c r="N13" s="508"/>
      <c r="O13" s="508"/>
      <c r="P13" s="508"/>
      <c r="Q13" s="509"/>
      <c r="R13" s="510">
        <v>4366</v>
      </c>
      <c r="S13" s="511"/>
      <c r="T13" s="511"/>
      <c r="U13" s="511"/>
      <c r="V13" s="512"/>
      <c r="W13" s="498" t="s">
        <v>135</v>
      </c>
      <c r="X13" s="420"/>
      <c r="Y13" s="420"/>
      <c r="Z13" s="420"/>
      <c r="AA13" s="420"/>
      <c r="AB13" s="421"/>
      <c r="AC13" s="383">
        <v>505</v>
      </c>
      <c r="AD13" s="384"/>
      <c r="AE13" s="384"/>
      <c r="AF13" s="384"/>
      <c r="AG13" s="385"/>
      <c r="AH13" s="383">
        <v>500</v>
      </c>
      <c r="AI13" s="384"/>
      <c r="AJ13" s="384"/>
      <c r="AK13" s="384"/>
      <c r="AL13" s="386"/>
      <c r="AM13" s="476" t="s">
        <v>136</v>
      </c>
      <c r="AN13" s="381"/>
      <c r="AO13" s="381"/>
      <c r="AP13" s="381"/>
      <c r="AQ13" s="381"/>
      <c r="AR13" s="381"/>
      <c r="AS13" s="381"/>
      <c r="AT13" s="382"/>
      <c r="AU13" s="464" t="s">
        <v>137</v>
      </c>
      <c r="AV13" s="465"/>
      <c r="AW13" s="465"/>
      <c r="AX13" s="465"/>
      <c r="AY13" s="387" t="s">
        <v>138</v>
      </c>
      <c r="AZ13" s="388"/>
      <c r="BA13" s="388"/>
      <c r="BB13" s="388"/>
      <c r="BC13" s="388"/>
      <c r="BD13" s="388"/>
      <c r="BE13" s="388"/>
      <c r="BF13" s="388"/>
      <c r="BG13" s="388"/>
      <c r="BH13" s="388"/>
      <c r="BI13" s="388"/>
      <c r="BJ13" s="388"/>
      <c r="BK13" s="388"/>
      <c r="BL13" s="388"/>
      <c r="BM13" s="389"/>
      <c r="BN13" s="407">
        <v>-77443</v>
      </c>
      <c r="BO13" s="408"/>
      <c r="BP13" s="408"/>
      <c r="BQ13" s="408"/>
      <c r="BR13" s="408"/>
      <c r="BS13" s="408"/>
      <c r="BT13" s="408"/>
      <c r="BU13" s="409"/>
      <c r="BV13" s="407">
        <v>34163</v>
      </c>
      <c r="BW13" s="408"/>
      <c r="BX13" s="408"/>
      <c r="BY13" s="408"/>
      <c r="BZ13" s="408"/>
      <c r="CA13" s="408"/>
      <c r="CB13" s="408"/>
      <c r="CC13" s="409"/>
      <c r="CD13" s="416" t="s">
        <v>139</v>
      </c>
      <c r="CE13" s="417"/>
      <c r="CF13" s="417"/>
      <c r="CG13" s="417"/>
      <c r="CH13" s="417"/>
      <c r="CI13" s="417"/>
      <c r="CJ13" s="417"/>
      <c r="CK13" s="417"/>
      <c r="CL13" s="417"/>
      <c r="CM13" s="417"/>
      <c r="CN13" s="417"/>
      <c r="CO13" s="417"/>
      <c r="CP13" s="417"/>
      <c r="CQ13" s="417"/>
      <c r="CR13" s="417"/>
      <c r="CS13" s="418"/>
      <c r="CT13" s="377">
        <v>10.9</v>
      </c>
      <c r="CU13" s="378"/>
      <c r="CV13" s="378"/>
      <c r="CW13" s="378"/>
      <c r="CX13" s="378"/>
      <c r="CY13" s="378"/>
      <c r="CZ13" s="378"/>
      <c r="DA13" s="379"/>
      <c r="DB13" s="377">
        <v>11.7</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140</v>
      </c>
      <c r="M14" s="541"/>
      <c r="N14" s="541"/>
      <c r="O14" s="541"/>
      <c r="P14" s="541"/>
      <c r="Q14" s="542"/>
      <c r="R14" s="510">
        <v>4606</v>
      </c>
      <c r="S14" s="511"/>
      <c r="T14" s="511"/>
      <c r="U14" s="511"/>
      <c r="V14" s="512"/>
      <c r="W14" s="513"/>
      <c r="X14" s="423"/>
      <c r="Y14" s="423"/>
      <c r="Z14" s="423"/>
      <c r="AA14" s="423"/>
      <c r="AB14" s="424"/>
      <c r="AC14" s="503">
        <v>23.3</v>
      </c>
      <c r="AD14" s="504"/>
      <c r="AE14" s="504"/>
      <c r="AF14" s="504"/>
      <c r="AG14" s="505"/>
      <c r="AH14" s="503">
        <v>21.9</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141</v>
      </c>
      <c r="CE14" s="414"/>
      <c r="CF14" s="414"/>
      <c r="CG14" s="414"/>
      <c r="CH14" s="414"/>
      <c r="CI14" s="414"/>
      <c r="CJ14" s="414"/>
      <c r="CK14" s="414"/>
      <c r="CL14" s="414"/>
      <c r="CM14" s="414"/>
      <c r="CN14" s="414"/>
      <c r="CO14" s="414"/>
      <c r="CP14" s="414"/>
      <c r="CQ14" s="414"/>
      <c r="CR14" s="414"/>
      <c r="CS14" s="415"/>
      <c r="CT14" s="514" t="s">
        <v>133</v>
      </c>
      <c r="CU14" s="515"/>
      <c r="CV14" s="515"/>
      <c r="CW14" s="515"/>
      <c r="CX14" s="515"/>
      <c r="CY14" s="515"/>
      <c r="CZ14" s="515"/>
      <c r="DA14" s="516"/>
      <c r="DB14" s="514" t="s">
        <v>133</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134</v>
      </c>
      <c r="N15" s="508"/>
      <c r="O15" s="508"/>
      <c r="P15" s="508"/>
      <c r="Q15" s="509"/>
      <c r="R15" s="510">
        <v>4548</v>
      </c>
      <c r="S15" s="511"/>
      <c r="T15" s="511"/>
      <c r="U15" s="511"/>
      <c r="V15" s="512"/>
      <c r="W15" s="498" t="s">
        <v>142</v>
      </c>
      <c r="X15" s="420"/>
      <c r="Y15" s="420"/>
      <c r="Z15" s="420"/>
      <c r="AA15" s="420"/>
      <c r="AB15" s="421"/>
      <c r="AC15" s="383">
        <v>526</v>
      </c>
      <c r="AD15" s="384"/>
      <c r="AE15" s="384"/>
      <c r="AF15" s="384"/>
      <c r="AG15" s="385"/>
      <c r="AH15" s="383">
        <v>586</v>
      </c>
      <c r="AI15" s="384"/>
      <c r="AJ15" s="384"/>
      <c r="AK15" s="384"/>
      <c r="AL15" s="386"/>
      <c r="AM15" s="476"/>
      <c r="AN15" s="381"/>
      <c r="AO15" s="381"/>
      <c r="AP15" s="381"/>
      <c r="AQ15" s="381"/>
      <c r="AR15" s="381"/>
      <c r="AS15" s="381"/>
      <c r="AT15" s="382"/>
      <c r="AU15" s="464"/>
      <c r="AV15" s="465"/>
      <c r="AW15" s="465"/>
      <c r="AX15" s="465"/>
      <c r="AY15" s="399" t="s">
        <v>143</v>
      </c>
      <c r="AZ15" s="400"/>
      <c r="BA15" s="400"/>
      <c r="BB15" s="400"/>
      <c r="BC15" s="400"/>
      <c r="BD15" s="400"/>
      <c r="BE15" s="400"/>
      <c r="BF15" s="400"/>
      <c r="BG15" s="400"/>
      <c r="BH15" s="400"/>
      <c r="BI15" s="400"/>
      <c r="BJ15" s="400"/>
      <c r="BK15" s="400"/>
      <c r="BL15" s="400"/>
      <c r="BM15" s="401"/>
      <c r="BN15" s="402">
        <v>407849</v>
      </c>
      <c r="BO15" s="403"/>
      <c r="BP15" s="403"/>
      <c r="BQ15" s="403"/>
      <c r="BR15" s="403"/>
      <c r="BS15" s="403"/>
      <c r="BT15" s="403"/>
      <c r="BU15" s="404"/>
      <c r="BV15" s="402">
        <v>400817</v>
      </c>
      <c r="BW15" s="403"/>
      <c r="BX15" s="403"/>
      <c r="BY15" s="403"/>
      <c r="BZ15" s="403"/>
      <c r="CA15" s="403"/>
      <c r="CB15" s="403"/>
      <c r="CC15" s="404"/>
      <c r="CD15" s="517" t="s">
        <v>144</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145</v>
      </c>
      <c r="M16" s="501"/>
      <c r="N16" s="501"/>
      <c r="O16" s="501"/>
      <c r="P16" s="501"/>
      <c r="Q16" s="502"/>
      <c r="R16" s="495" t="s">
        <v>146</v>
      </c>
      <c r="S16" s="496"/>
      <c r="T16" s="496"/>
      <c r="U16" s="496"/>
      <c r="V16" s="497"/>
      <c r="W16" s="513"/>
      <c r="X16" s="423"/>
      <c r="Y16" s="423"/>
      <c r="Z16" s="423"/>
      <c r="AA16" s="423"/>
      <c r="AB16" s="424"/>
      <c r="AC16" s="503">
        <v>24.3</v>
      </c>
      <c r="AD16" s="504"/>
      <c r="AE16" s="504"/>
      <c r="AF16" s="504"/>
      <c r="AG16" s="505"/>
      <c r="AH16" s="503">
        <v>25.7</v>
      </c>
      <c r="AI16" s="504"/>
      <c r="AJ16" s="504"/>
      <c r="AK16" s="504"/>
      <c r="AL16" s="506"/>
      <c r="AM16" s="476"/>
      <c r="AN16" s="381"/>
      <c r="AO16" s="381"/>
      <c r="AP16" s="381"/>
      <c r="AQ16" s="381"/>
      <c r="AR16" s="381"/>
      <c r="AS16" s="381"/>
      <c r="AT16" s="382"/>
      <c r="AU16" s="464"/>
      <c r="AV16" s="465"/>
      <c r="AW16" s="465"/>
      <c r="AX16" s="465"/>
      <c r="AY16" s="387" t="s">
        <v>147</v>
      </c>
      <c r="AZ16" s="388"/>
      <c r="BA16" s="388"/>
      <c r="BB16" s="388"/>
      <c r="BC16" s="388"/>
      <c r="BD16" s="388"/>
      <c r="BE16" s="388"/>
      <c r="BF16" s="388"/>
      <c r="BG16" s="388"/>
      <c r="BH16" s="388"/>
      <c r="BI16" s="388"/>
      <c r="BJ16" s="388"/>
      <c r="BK16" s="388"/>
      <c r="BL16" s="388"/>
      <c r="BM16" s="389"/>
      <c r="BN16" s="407">
        <v>2736260</v>
      </c>
      <c r="BO16" s="408"/>
      <c r="BP16" s="408"/>
      <c r="BQ16" s="408"/>
      <c r="BR16" s="408"/>
      <c r="BS16" s="408"/>
      <c r="BT16" s="408"/>
      <c r="BU16" s="409"/>
      <c r="BV16" s="407">
        <v>2833177</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148</v>
      </c>
      <c r="N17" s="493"/>
      <c r="O17" s="493"/>
      <c r="P17" s="493"/>
      <c r="Q17" s="494"/>
      <c r="R17" s="495" t="s">
        <v>149</v>
      </c>
      <c r="S17" s="496"/>
      <c r="T17" s="496"/>
      <c r="U17" s="496"/>
      <c r="V17" s="497"/>
      <c r="W17" s="498" t="s">
        <v>150</v>
      </c>
      <c r="X17" s="420"/>
      <c r="Y17" s="420"/>
      <c r="Z17" s="420"/>
      <c r="AA17" s="420"/>
      <c r="AB17" s="421"/>
      <c r="AC17" s="383">
        <v>1137</v>
      </c>
      <c r="AD17" s="384"/>
      <c r="AE17" s="384"/>
      <c r="AF17" s="384"/>
      <c r="AG17" s="385"/>
      <c r="AH17" s="383">
        <v>1196</v>
      </c>
      <c r="AI17" s="384"/>
      <c r="AJ17" s="384"/>
      <c r="AK17" s="384"/>
      <c r="AL17" s="386"/>
      <c r="AM17" s="476"/>
      <c r="AN17" s="381"/>
      <c r="AO17" s="381"/>
      <c r="AP17" s="381"/>
      <c r="AQ17" s="381"/>
      <c r="AR17" s="381"/>
      <c r="AS17" s="381"/>
      <c r="AT17" s="382"/>
      <c r="AU17" s="464"/>
      <c r="AV17" s="465"/>
      <c r="AW17" s="465"/>
      <c r="AX17" s="465"/>
      <c r="AY17" s="387" t="s">
        <v>151</v>
      </c>
      <c r="AZ17" s="388"/>
      <c r="BA17" s="388"/>
      <c r="BB17" s="388"/>
      <c r="BC17" s="388"/>
      <c r="BD17" s="388"/>
      <c r="BE17" s="388"/>
      <c r="BF17" s="388"/>
      <c r="BG17" s="388"/>
      <c r="BH17" s="388"/>
      <c r="BI17" s="388"/>
      <c r="BJ17" s="388"/>
      <c r="BK17" s="388"/>
      <c r="BL17" s="388"/>
      <c r="BM17" s="389"/>
      <c r="BN17" s="407">
        <v>513792</v>
      </c>
      <c r="BO17" s="408"/>
      <c r="BP17" s="408"/>
      <c r="BQ17" s="408"/>
      <c r="BR17" s="408"/>
      <c r="BS17" s="408"/>
      <c r="BT17" s="408"/>
      <c r="BU17" s="409"/>
      <c r="BV17" s="407">
        <v>496921</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152</v>
      </c>
      <c r="C18" s="470"/>
      <c r="D18" s="470"/>
      <c r="E18" s="471"/>
      <c r="F18" s="471"/>
      <c r="G18" s="471"/>
      <c r="H18" s="471"/>
      <c r="I18" s="471"/>
      <c r="J18" s="471"/>
      <c r="K18" s="471"/>
      <c r="L18" s="472">
        <v>369.71</v>
      </c>
      <c r="M18" s="472"/>
      <c r="N18" s="472"/>
      <c r="O18" s="472"/>
      <c r="P18" s="472"/>
      <c r="Q18" s="472"/>
      <c r="R18" s="473"/>
      <c r="S18" s="473"/>
      <c r="T18" s="473"/>
      <c r="U18" s="473"/>
      <c r="V18" s="474"/>
      <c r="W18" s="488"/>
      <c r="X18" s="489"/>
      <c r="Y18" s="489"/>
      <c r="Z18" s="489"/>
      <c r="AA18" s="489"/>
      <c r="AB18" s="499"/>
      <c r="AC18" s="371">
        <v>52.4</v>
      </c>
      <c r="AD18" s="372"/>
      <c r="AE18" s="372"/>
      <c r="AF18" s="372"/>
      <c r="AG18" s="475"/>
      <c r="AH18" s="371">
        <v>52.4</v>
      </c>
      <c r="AI18" s="372"/>
      <c r="AJ18" s="372"/>
      <c r="AK18" s="372"/>
      <c r="AL18" s="373"/>
      <c r="AM18" s="476"/>
      <c r="AN18" s="381"/>
      <c r="AO18" s="381"/>
      <c r="AP18" s="381"/>
      <c r="AQ18" s="381"/>
      <c r="AR18" s="381"/>
      <c r="AS18" s="381"/>
      <c r="AT18" s="382"/>
      <c r="AU18" s="464"/>
      <c r="AV18" s="465"/>
      <c r="AW18" s="465"/>
      <c r="AX18" s="465"/>
      <c r="AY18" s="387" t="s">
        <v>153</v>
      </c>
      <c r="AZ18" s="388"/>
      <c r="BA18" s="388"/>
      <c r="BB18" s="388"/>
      <c r="BC18" s="388"/>
      <c r="BD18" s="388"/>
      <c r="BE18" s="388"/>
      <c r="BF18" s="388"/>
      <c r="BG18" s="388"/>
      <c r="BH18" s="388"/>
      <c r="BI18" s="388"/>
      <c r="BJ18" s="388"/>
      <c r="BK18" s="388"/>
      <c r="BL18" s="388"/>
      <c r="BM18" s="389"/>
      <c r="BN18" s="407">
        <v>2599855</v>
      </c>
      <c r="BO18" s="408"/>
      <c r="BP18" s="408"/>
      <c r="BQ18" s="408"/>
      <c r="BR18" s="408"/>
      <c r="BS18" s="408"/>
      <c r="BT18" s="408"/>
      <c r="BU18" s="409"/>
      <c r="BV18" s="407">
        <v>2546638</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154</v>
      </c>
      <c r="C19" s="470"/>
      <c r="D19" s="470"/>
      <c r="E19" s="471"/>
      <c r="F19" s="471"/>
      <c r="G19" s="471"/>
      <c r="H19" s="471"/>
      <c r="I19" s="471"/>
      <c r="J19" s="471"/>
      <c r="K19" s="471"/>
      <c r="L19" s="477">
        <v>12</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155</v>
      </c>
      <c r="AZ19" s="388"/>
      <c r="BA19" s="388"/>
      <c r="BB19" s="388"/>
      <c r="BC19" s="388"/>
      <c r="BD19" s="388"/>
      <c r="BE19" s="388"/>
      <c r="BF19" s="388"/>
      <c r="BG19" s="388"/>
      <c r="BH19" s="388"/>
      <c r="BI19" s="388"/>
      <c r="BJ19" s="388"/>
      <c r="BK19" s="388"/>
      <c r="BL19" s="388"/>
      <c r="BM19" s="389"/>
      <c r="BN19" s="407">
        <v>3449832</v>
      </c>
      <c r="BO19" s="408"/>
      <c r="BP19" s="408"/>
      <c r="BQ19" s="408"/>
      <c r="BR19" s="408"/>
      <c r="BS19" s="408"/>
      <c r="BT19" s="408"/>
      <c r="BU19" s="409"/>
      <c r="BV19" s="407">
        <v>3636636</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156</v>
      </c>
      <c r="C20" s="470"/>
      <c r="D20" s="470"/>
      <c r="E20" s="471"/>
      <c r="F20" s="471"/>
      <c r="G20" s="471"/>
      <c r="H20" s="471"/>
      <c r="I20" s="471"/>
      <c r="J20" s="471"/>
      <c r="K20" s="471"/>
      <c r="L20" s="477">
        <v>2051</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157</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6" t="s">
        <v>158</v>
      </c>
      <c r="C22" s="437"/>
      <c r="D22" s="438"/>
      <c r="E22" s="445" t="s">
        <v>1</v>
      </c>
      <c r="F22" s="420"/>
      <c r="G22" s="420"/>
      <c r="H22" s="420"/>
      <c r="I22" s="420"/>
      <c r="J22" s="420"/>
      <c r="K22" s="421"/>
      <c r="L22" s="445" t="s">
        <v>159</v>
      </c>
      <c r="M22" s="420"/>
      <c r="N22" s="420"/>
      <c r="O22" s="420"/>
      <c r="P22" s="421"/>
      <c r="Q22" s="430" t="s">
        <v>160</v>
      </c>
      <c r="R22" s="431"/>
      <c r="S22" s="431"/>
      <c r="T22" s="431"/>
      <c r="U22" s="431"/>
      <c r="V22" s="446"/>
      <c r="W22" s="448" t="s">
        <v>161</v>
      </c>
      <c r="X22" s="437"/>
      <c r="Y22" s="438"/>
      <c r="Z22" s="445" t="s">
        <v>1</v>
      </c>
      <c r="AA22" s="420"/>
      <c r="AB22" s="420"/>
      <c r="AC22" s="420"/>
      <c r="AD22" s="420"/>
      <c r="AE22" s="420"/>
      <c r="AF22" s="420"/>
      <c r="AG22" s="421"/>
      <c r="AH22" s="419" t="s">
        <v>162</v>
      </c>
      <c r="AI22" s="420"/>
      <c r="AJ22" s="420"/>
      <c r="AK22" s="420"/>
      <c r="AL22" s="421"/>
      <c r="AM22" s="419" t="s">
        <v>163</v>
      </c>
      <c r="AN22" s="425"/>
      <c r="AO22" s="425"/>
      <c r="AP22" s="425"/>
      <c r="AQ22" s="425"/>
      <c r="AR22" s="426"/>
      <c r="AS22" s="430" t="s">
        <v>160</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164</v>
      </c>
      <c r="AZ23" s="400"/>
      <c r="BA23" s="400"/>
      <c r="BB23" s="400"/>
      <c r="BC23" s="400"/>
      <c r="BD23" s="400"/>
      <c r="BE23" s="400"/>
      <c r="BF23" s="400"/>
      <c r="BG23" s="400"/>
      <c r="BH23" s="400"/>
      <c r="BI23" s="400"/>
      <c r="BJ23" s="400"/>
      <c r="BK23" s="400"/>
      <c r="BL23" s="400"/>
      <c r="BM23" s="401"/>
      <c r="BN23" s="407">
        <v>4492315</v>
      </c>
      <c r="BO23" s="408"/>
      <c r="BP23" s="408"/>
      <c r="BQ23" s="408"/>
      <c r="BR23" s="408"/>
      <c r="BS23" s="408"/>
      <c r="BT23" s="408"/>
      <c r="BU23" s="409"/>
      <c r="BV23" s="407">
        <v>4800137</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39"/>
      <c r="C24" s="440"/>
      <c r="D24" s="441"/>
      <c r="E24" s="380" t="s">
        <v>165</v>
      </c>
      <c r="F24" s="381"/>
      <c r="G24" s="381"/>
      <c r="H24" s="381"/>
      <c r="I24" s="381"/>
      <c r="J24" s="381"/>
      <c r="K24" s="382"/>
      <c r="L24" s="383">
        <v>1</v>
      </c>
      <c r="M24" s="384"/>
      <c r="N24" s="384"/>
      <c r="O24" s="384"/>
      <c r="P24" s="385"/>
      <c r="Q24" s="383">
        <v>6800</v>
      </c>
      <c r="R24" s="384"/>
      <c r="S24" s="384"/>
      <c r="T24" s="384"/>
      <c r="U24" s="384"/>
      <c r="V24" s="385"/>
      <c r="W24" s="449"/>
      <c r="X24" s="440"/>
      <c r="Y24" s="441"/>
      <c r="Z24" s="380" t="s">
        <v>166</v>
      </c>
      <c r="AA24" s="381"/>
      <c r="AB24" s="381"/>
      <c r="AC24" s="381"/>
      <c r="AD24" s="381"/>
      <c r="AE24" s="381"/>
      <c r="AF24" s="381"/>
      <c r="AG24" s="382"/>
      <c r="AH24" s="383">
        <v>118</v>
      </c>
      <c r="AI24" s="384"/>
      <c r="AJ24" s="384"/>
      <c r="AK24" s="384"/>
      <c r="AL24" s="385"/>
      <c r="AM24" s="383">
        <v>346684</v>
      </c>
      <c r="AN24" s="384"/>
      <c r="AO24" s="384"/>
      <c r="AP24" s="384"/>
      <c r="AQ24" s="384"/>
      <c r="AR24" s="385"/>
      <c r="AS24" s="383">
        <v>2938</v>
      </c>
      <c r="AT24" s="384"/>
      <c r="AU24" s="384"/>
      <c r="AV24" s="384"/>
      <c r="AW24" s="384"/>
      <c r="AX24" s="386"/>
      <c r="AY24" s="374" t="s">
        <v>167</v>
      </c>
      <c r="AZ24" s="375"/>
      <c r="BA24" s="375"/>
      <c r="BB24" s="375"/>
      <c r="BC24" s="375"/>
      <c r="BD24" s="375"/>
      <c r="BE24" s="375"/>
      <c r="BF24" s="375"/>
      <c r="BG24" s="375"/>
      <c r="BH24" s="375"/>
      <c r="BI24" s="375"/>
      <c r="BJ24" s="375"/>
      <c r="BK24" s="375"/>
      <c r="BL24" s="375"/>
      <c r="BM24" s="376"/>
      <c r="BN24" s="407">
        <v>3682801</v>
      </c>
      <c r="BO24" s="408"/>
      <c r="BP24" s="408"/>
      <c r="BQ24" s="408"/>
      <c r="BR24" s="408"/>
      <c r="BS24" s="408"/>
      <c r="BT24" s="408"/>
      <c r="BU24" s="409"/>
      <c r="BV24" s="407">
        <v>3925410</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39"/>
      <c r="C25" s="440"/>
      <c r="D25" s="441"/>
      <c r="E25" s="380" t="s">
        <v>168</v>
      </c>
      <c r="F25" s="381"/>
      <c r="G25" s="381"/>
      <c r="H25" s="381"/>
      <c r="I25" s="381"/>
      <c r="J25" s="381"/>
      <c r="K25" s="382"/>
      <c r="L25" s="383">
        <v>1</v>
      </c>
      <c r="M25" s="384"/>
      <c r="N25" s="384"/>
      <c r="O25" s="384"/>
      <c r="P25" s="385"/>
      <c r="Q25" s="383">
        <v>6120</v>
      </c>
      <c r="R25" s="384"/>
      <c r="S25" s="384"/>
      <c r="T25" s="384"/>
      <c r="U25" s="384"/>
      <c r="V25" s="385"/>
      <c r="W25" s="449"/>
      <c r="X25" s="440"/>
      <c r="Y25" s="441"/>
      <c r="Z25" s="380" t="s">
        <v>169</v>
      </c>
      <c r="AA25" s="381"/>
      <c r="AB25" s="381"/>
      <c r="AC25" s="381"/>
      <c r="AD25" s="381"/>
      <c r="AE25" s="381"/>
      <c r="AF25" s="381"/>
      <c r="AG25" s="382"/>
      <c r="AH25" s="383">
        <v>18</v>
      </c>
      <c r="AI25" s="384"/>
      <c r="AJ25" s="384"/>
      <c r="AK25" s="384"/>
      <c r="AL25" s="385"/>
      <c r="AM25" s="383">
        <v>49590</v>
      </c>
      <c r="AN25" s="384"/>
      <c r="AO25" s="384"/>
      <c r="AP25" s="384"/>
      <c r="AQ25" s="384"/>
      <c r="AR25" s="385"/>
      <c r="AS25" s="383">
        <v>2755</v>
      </c>
      <c r="AT25" s="384"/>
      <c r="AU25" s="384"/>
      <c r="AV25" s="384"/>
      <c r="AW25" s="384"/>
      <c r="AX25" s="386"/>
      <c r="AY25" s="399" t="s">
        <v>170</v>
      </c>
      <c r="AZ25" s="400"/>
      <c r="BA25" s="400"/>
      <c r="BB25" s="400"/>
      <c r="BC25" s="400"/>
      <c r="BD25" s="400"/>
      <c r="BE25" s="400"/>
      <c r="BF25" s="400"/>
      <c r="BG25" s="400"/>
      <c r="BH25" s="400"/>
      <c r="BI25" s="400"/>
      <c r="BJ25" s="400"/>
      <c r="BK25" s="400"/>
      <c r="BL25" s="400"/>
      <c r="BM25" s="401"/>
      <c r="BN25" s="402">
        <v>29292</v>
      </c>
      <c r="BO25" s="403"/>
      <c r="BP25" s="403"/>
      <c r="BQ25" s="403"/>
      <c r="BR25" s="403"/>
      <c r="BS25" s="403"/>
      <c r="BT25" s="403"/>
      <c r="BU25" s="404"/>
      <c r="BV25" s="402">
        <v>47635</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39"/>
      <c r="C26" s="440"/>
      <c r="D26" s="441"/>
      <c r="E26" s="380" t="s">
        <v>171</v>
      </c>
      <c r="F26" s="381"/>
      <c r="G26" s="381"/>
      <c r="H26" s="381"/>
      <c r="I26" s="381"/>
      <c r="J26" s="381"/>
      <c r="K26" s="382"/>
      <c r="L26" s="383">
        <v>1</v>
      </c>
      <c r="M26" s="384"/>
      <c r="N26" s="384"/>
      <c r="O26" s="384"/>
      <c r="P26" s="385"/>
      <c r="Q26" s="383">
        <v>5640</v>
      </c>
      <c r="R26" s="384"/>
      <c r="S26" s="384"/>
      <c r="T26" s="384"/>
      <c r="U26" s="384"/>
      <c r="V26" s="385"/>
      <c r="W26" s="449"/>
      <c r="X26" s="440"/>
      <c r="Y26" s="441"/>
      <c r="Z26" s="380" t="s">
        <v>172</v>
      </c>
      <c r="AA26" s="462"/>
      <c r="AB26" s="462"/>
      <c r="AC26" s="462"/>
      <c r="AD26" s="462"/>
      <c r="AE26" s="462"/>
      <c r="AF26" s="462"/>
      <c r="AG26" s="463"/>
      <c r="AH26" s="383" t="s">
        <v>124</v>
      </c>
      <c r="AI26" s="384"/>
      <c r="AJ26" s="384"/>
      <c r="AK26" s="384"/>
      <c r="AL26" s="385"/>
      <c r="AM26" s="383" t="s">
        <v>173</v>
      </c>
      <c r="AN26" s="384"/>
      <c r="AO26" s="384"/>
      <c r="AP26" s="384"/>
      <c r="AQ26" s="384"/>
      <c r="AR26" s="385"/>
      <c r="AS26" s="383" t="s">
        <v>124</v>
      </c>
      <c r="AT26" s="384"/>
      <c r="AU26" s="384"/>
      <c r="AV26" s="384"/>
      <c r="AW26" s="384"/>
      <c r="AX26" s="386"/>
      <c r="AY26" s="416" t="s">
        <v>174</v>
      </c>
      <c r="AZ26" s="417"/>
      <c r="BA26" s="417"/>
      <c r="BB26" s="417"/>
      <c r="BC26" s="417"/>
      <c r="BD26" s="417"/>
      <c r="BE26" s="417"/>
      <c r="BF26" s="417"/>
      <c r="BG26" s="417"/>
      <c r="BH26" s="417"/>
      <c r="BI26" s="417"/>
      <c r="BJ26" s="417"/>
      <c r="BK26" s="417"/>
      <c r="BL26" s="417"/>
      <c r="BM26" s="418"/>
      <c r="BN26" s="407" t="s">
        <v>175</v>
      </c>
      <c r="BO26" s="408"/>
      <c r="BP26" s="408"/>
      <c r="BQ26" s="408"/>
      <c r="BR26" s="408"/>
      <c r="BS26" s="408"/>
      <c r="BT26" s="408"/>
      <c r="BU26" s="409"/>
      <c r="BV26" s="407" t="s">
        <v>133</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39"/>
      <c r="C27" s="440"/>
      <c r="D27" s="441"/>
      <c r="E27" s="380" t="s">
        <v>176</v>
      </c>
      <c r="F27" s="381"/>
      <c r="G27" s="381"/>
      <c r="H27" s="381"/>
      <c r="I27" s="381"/>
      <c r="J27" s="381"/>
      <c r="K27" s="382"/>
      <c r="L27" s="383">
        <v>1</v>
      </c>
      <c r="M27" s="384"/>
      <c r="N27" s="384"/>
      <c r="O27" s="384"/>
      <c r="P27" s="385"/>
      <c r="Q27" s="383">
        <v>2430</v>
      </c>
      <c r="R27" s="384"/>
      <c r="S27" s="384"/>
      <c r="T27" s="384"/>
      <c r="U27" s="384"/>
      <c r="V27" s="385"/>
      <c r="W27" s="449"/>
      <c r="X27" s="440"/>
      <c r="Y27" s="441"/>
      <c r="Z27" s="380" t="s">
        <v>177</v>
      </c>
      <c r="AA27" s="381"/>
      <c r="AB27" s="381"/>
      <c r="AC27" s="381"/>
      <c r="AD27" s="381"/>
      <c r="AE27" s="381"/>
      <c r="AF27" s="381"/>
      <c r="AG27" s="382"/>
      <c r="AH27" s="383">
        <v>2</v>
      </c>
      <c r="AI27" s="384"/>
      <c r="AJ27" s="384"/>
      <c r="AK27" s="384"/>
      <c r="AL27" s="385"/>
      <c r="AM27" s="383" t="s">
        <v>178</v>
      </c>
      <c r="AN27" s="384"/>
      <c r="AO27" s="384"/>
      <c r="AP27" s="384"/>
      <c r="AQ27" s="384"/>
      <c r="AR27" s="385"/>
      <c r="AS27" s="383" t="s">
        <v>179</v>
      </c>
      <c r="AT27" s="384"/>
      <c r="AU27" s="384"/>
      <c r="AV27" s="384"/>
      <c r="AW27" s="384"/>
      <c r="AX27" s="386"/>
      <c r="AY27" s="413" t="s">
        <v>180</v>
      </c>
      <c r="AZ27" s="414"/>
      <c r="BA27" s="414"/>
      <c r="BB27" s="414"/>
      <c r="BC27" s="414"/>
      <c r="BD27" s="414"/>
      <c r="BE27" s="414"/>
      <c r="BF27" s="414"/>
      <c r="BG27" s="414"/>
      <c r="BH27" s="414"/>
      <c r="BI27" s="414"/>
      <c r="BJ27" s="414"/>
      <c r="BK27" s="414"/>
      <c r="BL27" s="414"/>
      <c r="BM27" s="415"/>
      <c r="BN27" s="410">
        <v>140156</v>
      </c>
      <c r="BO27" s="411"/>
      <c r="BP27" s="411"/>
      <c r="BQ27" s="411"/>
      <c r="BR27" s="411"/>
      <c r="BS27" s="411"/>
      <c r="BT27" s="411"/>
      <c r="BU27" s="412"/>
      <c r="BV27" s="410">
        <v>140152</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39"/>
      <c r="C28" s="440"/>
      <c r="D28" s="441"/>
      <c r="E28" s="380" t="s">
        <v>181</v>
      </c>
      <c r="F28" s="381"/>
      <c r="G28" s="381"/>
      <c r="H28" s="381"/>
      <c r="I28" s="381"/>
      <c r="J28" s="381"/>
      <c r="K28" s="382"/>
      <c r="L28" s="383">
        <v>1</v>
      </c>
      <c r="M28" s="384"/>
      <c r="N28" s="384"/>
      <c r="O28" s="384"/>
      <c r="P28" s="385"/>
      <c r="Q28" s="383">
        <v>1980</v>
      </c>
      <c r="R28" s="384"/>
      <c r="S28" s="384"/>
      <c r="T28" s="384"/>
      <c r="U28" s="384"/>
      <c r="V28" s="385"/>
      <c r="W28" s="449"/>
      <c r="X28" s="440"/>
      <c r="Y28" s="441"/>
      <c r="Z28" s="380" t="s">
        <v>182</v>
      </c>
      <c r="AA28" s="381"/>
      <c r="AB28" s="381"/>
      <c r="AC28" s="381"/>
      <c r="AD28" s="381"/>
      <c r="AE28" s="381"/>
      <c r="AF28" s="381"/>
      <c r="AG28" s="382"/>
      <c r="AH28" s="383" t="s">
        <v>173</v>
      </c>
      <c r="AI28" s="384"/>
      <c r="AJ28" s="384"/>
      <c r="AK28" s="384"/>
      <c r="AL28" s="385"/>
      <c r="AM28" s="383" t="s">
        <v>133</v>
      </c>
      <c r="AN28" s="384"/>
      <c r="AO28" s="384"/>
      <c r="AP28" s="384"/>
      <c r="AQ28" s="384"/>
      <c r="AR28" s="385"/>
      <c r="AS28" s="383" t="s">
        <v>124</v>
      </c>
      <c r="AT28" s="384"/>
      <c r="AU28" s="384"/>
      <c r="AV28" s="384"/>
      <c r="AW28" s="384"/>
      <c r="AX28" s="386"/>
      <c r="AY28" s="390" t="s">
        <v>183</v>
      </c>
      <c r="AZ28" s="391"/>
      <c r="BA28" s="391"/>
      <c r="BB28" s="392"/>
      <c r="BC28" s="399" t="s">
        <v>42</v>
      </c>
      <c r="BD28" s="400"/>
      <c r="BE28" s="400"/>
      <c r="BF28" s="400"/>
      <c r="BG28" s="400"/>
      <c r="BH28" s="400"/>
      <c r="BI28" s="400"/>
      <c r="BJ28" s="400"/>
      <c r="BK28" s="400"/>
      <c r="BL28" s="400"/>
      <c r="BM28" s="401"/>
      <c r="BN28" s="402">
        <v>1784073</v>
      </c>
      <c r="BO28" s="403"/>
      <c r="BP28" s="403"/>
      <c r="BQ28" s="403"/>
      <c r="BR28" s="403"/>
      <c r="BS28" s="403"/>
      <c r="BT28" s="403"/>
      <c r="BU28" s="404"/>
      <c r="BV28" s="402">
        <v>1688411</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39"/>
      <c r="C29" s="440"/>
      <c r="D29" s="441"/>
      <c r="E29" s="380" t="s">
        <v>184</v>
      </c>
      <c r="F29" s="381"/>
      <c r="G29" s="381"/>
      <c r="H29" s="381"/>
      <c r="I29" s="381"/>
      <c r="J29" s="381"/>
      <c r="K29" s="382"/>
      <c r="L29" s="383">
        <v>9</v>
      </c>
      <c r="M29" s="384"/>
      <c r="N29" s="384"/>
      <c r="O29" s="384"/>
      <c r="P29" s="385"/>
      <c r="Q29" s="383">
        <v>1760</v>
      </c>
      <c r="R29" s="384"/>
      <c r="S29" s="384"/>
      <c r="T29" s="384"/>
      <c r="U29" s="384"/>
      <c r="V29" s="385"/>
      <c r="W29" s="450"/>
      <c r="X29" s="451"/>
      <c r="Y29" s="452"/>
      <c r="Z29" s="380" t="s">
        <v>185</v>
      </c>
      <c r="AA29" s="381"/>
      <c r="AB29" s="381"/>
      <c r="AC29" s="381"/>
      <c r="AD29" s="381"/>
      <c r="AE29" s="381"/>
      <c r="AF29" s="381"/>
      <c r="AG29" s="382"/>
      <c r="AH29" s="383">
        <v>120</v>
      </c>
      <c r="AI29" s="384"/>
      <c r="AJ29" s="384"/>
      <c r="AK29" s="384"/>
      <c r="AL29" s="385"/>
      <c r="AM29" s="383">
        <v>351394</v>
      </c>
      <c r="AN29" s="384"/>
      <c r="AO29" s="384"/>
      <c r="AP29" s="384"/>
      <c r="AQ29" s="384"/>
      <c r="AR29" s="385"/>
      <c r="AS29" s="383">
        <v>2928</v>
      </c>
      <c r="AT29" s="384"/>
      <c r="AU29" s="384"/>
      <c r="AV29" s="384"/>
      <c r="AW29" s="384"/>
      <c r="AX29" s="386"/>
      <c r="AY29" s="393"/>
      <c r="AZ29" s="394"/>
      <c r="BA29" s="394"/>
      <c r="BB29" s="395"/>
      <c r="BC29" s="387" t="s">
        <v>186</v>
      </c>
      <c r="BD29" s="388"/>
      <c r="BE29" s="388"/>
      <c r="BF29" s="388"/>
      <c r="BG29" s="388"/>
      <c r="BH29" s="388"/>
      <c r="BI29" s="388"/>
      <c r="BJ29" s="388"/>
      <c r="BK29" s="388"/>
      <c r="BL29" s="388"/>
      <c r="BM29" s="389"/>
      <c r="BN29" s="407">
        <v>274</v>
      </c>
      <c r="BO29" s="408"/>
      <c r="BP29" s="408"/>
      <c r="BQ29" s="408"/>
      <c r="BR29" s="408"/>
      <c r="BS29" s="408"/>
      <c r="BT29" s="408"/>
      <c r="BU29" s="409"/>
      <c r="BV29" s="407">
        <v>274</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187</v>
      </c>
      <c r="X30" s="460"/>
      <c r="Y30" s="460"/>
      <c r="Z30" s="460"/>
      <c r="AA30" s="460"/>
      <c r="AB30" s="460"/>
      <c r="AC30" s="460"/>
      <c r="AD30" s="460"/>
      <c r="AE30" s="460"/>
      <c r="AF30" s="460"/>
      <c r="AG30" s="461"/>
      <c r="AH30" s="371">
        <v>94.3</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1125835</v>
      </c>
      <c r="BO30" s="411"/>
      <c r="BP30" s="411"/>
      <c r="BQ30" s="411"/>
      <c r="BR30" s="411"/>
      <c r="BS30" s="411"/>
      <c r="BT30" s="411"/>
      <c r="BU30" s="412"/>
      <c r="BV30" s="410">
        <v>1009500</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188</v>
      </c>
      <c r="D32" s="193"/>
      <c r="E32" s="193"/>
      <c r="F32" s="190"/>
      <c r="G32" s="190"/>
      <c r="H32" s="190"/>
      <c r="I32" s="190"/>
      <c r="J32" s="190"/>
      <c r="K32" s="190"/>
      <c r="L32" s="190"/>
      <c r="M32" s="190"/>
      <c r="N32" s="190"/>
      <c r="O32" s="190"/>
      <c r="P32" s="190"/>
      <c r="Q32" s="190"/>
      <c r="R32" s="190"/>
      <c r="S32" s="190"/>
      <c r="T32" s="190"/>
      <c r="U32" s="190" t="s">
        <v>189</v>
      </c>
      <c r="V32" s="190"/>
      <c r="W32" s="190"/>
      <c r="X32" s="190"/>
      <c r="Y32" s="190"/>
      <c r="Z32" s="190"/>
      <c r="AA32" s="190"/>
      <c r="AB32" s="190"/>
      <c r="AC32" s="190"/>
      <c r="AD32" s="190"/>
      <c r="AE32" s="190"/>
      <c r="AF32" s="190"/>
      <c r="AG32" s="190"/>
      <c r="AH32" s="190"/>
      <c r="AI32" s="190"/>
      <c r="AJ32" s="190"/>
      <c r="AK32" s="190"/>
      <c r="AL32" s="190"/>
      <c r="AM32" s="194" t="s">
        <v>190</v>
      </c>
      <c r="AN32" s="190"/>
      <c r="AO32" s="190"/>
      <c r="AP32" s="190"/>
      <c r="AQ32" s="190"/>
      <c r="AR32" s="190"/>
      <c r="AS32" s="194"/>
      <c r="AT32" s="194"/>
      <c r="AU32" s="194"/>
      <c r="AV32" s="194"/>
      <c r="AW32" s="194"/>
      <c r="AX32" s="194"/>
      <c r="AY32" s="194"/>
      <c r="AZ32" s="194"/>
      <c r="BA32" s="194"/>
      <c r="BB32" s="190"/>
      <c r="BC32" s="194"/>
      <c r="BD32" s="190"/>
      <c r="BE32" s="194" t="s">
        <v>191</v>
      </c>
      <c r="BF32" s="190"/>
      <c r="BG32" s="190"/>
      <c r="BH32" s="190"/>
      <c r="BI32" s="190"/>
      <c r="BJ32" s="194"/>
      <c r="BK32" s="194"/>
      <c r="BL32" s="194"/>
      <c r="BM32" s="194"/>
      <c r="BN32" s="194"/>
      <c r="BO32" s="194"/>
      <c r="BP32" s="194"/>
      <c r="BQ32" s="194"/>
      <c r="BR32" s="190"/>
      <c r="BS32" s="190"/>
      <c r="BT32" s="190"/>
      <c r="BU32" s="190"/>
      <c r="BV32" s="190"/>
      <c r="BW32" s="190" t="s">
        <v>192</v>
      </c>
      <c r="BX32" s="190"/>
      <c r="BY32" s="190"/>
      <c r="BZ32" s="190"/>
      <c r="CA32" s="190"/>
      <c r="CB32" s="194"/>
      <c r="CC32" s="194"/>
      <c r="CD32" s="194"/>
      <c r="CE32" s="194"/>
      <c r="CF32" s="194"/>
      <c r="CG32" s="194"/>
      <c r="CH32" s="194"/>
      <c r="CI32" s="194"/>
      <c r="CJ32" s="194"/>
      <c r="CK32" s="194"/>
      <c r="CL32" s="194"/>
      <c r="CM32" s="194"/>
      <c r="CN32" s="194"/>
      <c r="CO32" s="194" t="s">
        <v>193</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194</v>
      </c>
      <c r="D33" s="370"/>
      <c r="E33" s="369" t="s">
        <v>195</v>
      </c>
      <c r="F33" s="369"/>
      <c r="G33" s="369"/>
      <c r="H33" s="369"/>
      <c r="I33" s="369"/>
      <c r="J33" s="369"/>
      <c r="K33" s="369"/>
      <c r="L33" s="369"/>
      <c r="M33" s="369"/>
      <c r="N33" s="369"/>
      <c r="O33" s="369"/>
      <c r="P33" s="369"/>
      <c r="Q33" s="369"/>
      <c r="R33" s="369"/>
      <c r="S33" s="369"/>
      <c r="T33" s="195"/>
      <c r="U33" s="370" t="s">
        <v>196</v>
      </c>
      <c r="V33" s="370"/>
      <c r="W33" s="369" t="s">
        <v>197</v>
      </c>
      <c r="X33" s="369"/>
      <c r="Y33" s="369"/>
      <c r="Z33" s="369"/>
      <c r="AA33" s="369"/>
      <c r="AB33" s="369"/>
      <c r="AC33" s="369"/>
      <c r="AD33" s="369"/>
      <c r="AE33" s="369"/>
      <c r="AF33" s="369"/>
      <c r="AG33" s="369"/>
      <c r="AH33" s="369"/>
      <c r="AI33" s="369"/>
      <c r="AJ33" s="369"/>
      <c r="AK33" s="369"/>
      <c r="AL33" s="195"/>
      <c r="AM33" s="370" t="s">
        <v>196</v>
      </c>
      <c r="AN33" s="370"/>
      <c r="AO33" s="369" t="s">
        <v>197</v>
      </c>
      <c r="AP33" s="369"/>
      <c r="AQ33" s="369"/>
      <c r="AR33" s="369"/>
      <c r="AS33" s="369"/>
      <c r="AT33" s="369"/>
      <c r="AU33" s="369"/>
      <c r="AV33" s="369"/>
      <c r="AW33" s="369"/>
      <c r="AX33" s="369"/>
      <c r="AY33" s="369"/>
      <c r="AZ33" s="369"/>
      <c r="BA33" s="369"/>
      <c r="BB33" s="369"/>
      <c r="BC33" s="369"/>
      <c r="BD33" s="196"/>
      <c r="BE33" s="369" t="s">
        <v>198</v>
      </c>
      <c r="BF33" s="369"/>
      <c r="BG33" s="369" t="s">
        <v>199</v>
      </c>
      <c r="BH33" s="369"/>
      <c r="BI33" s="369"/>
      <c r="BJ33" s="369"/>
      <c r="BK33" s="369"/>
      <c r="BL33" s="369"/>
      <c r="BM33" s="369"/>
      <c r="BN33" s="369"/>
      <c r="BO33" s="369"/>
      <c r="BP33" s="369"/>
      <c r="BQ33" s="369"/>
      <c r="BR33" s="369"/>
      <c r="BS33" s="369"/>
      <c r="BT33" s="369"/>
      <c r="BU33" s="369"/>
      <c r="BV33" s="196"/>
      <c r="BW33" s="370" t="s">
        <v>198</v>
      </c>
      <c r="BX33" s="370"/>
      <c r="BY33" s="369" t="s">
        <v>200</v>
      </c>
      <c r="BZ33" s="369"/>
      <c r="CA33" s="369"/>
      <c r="CB33" s="369"/>
      <c r="CC33" s="369"/>
      <c r="CD33" s="369"/>
      <c r="CE33" s="369"/>
      <c r="CF33" s="369"/>
      <c r="CG33" s="369"/>
      <c r="CH33" s="369"/>
      <c r="CI33" s="369"/>
      <c r="CJ33" s="369"/>
      <c r="CK33" s="369"/>
      <c r="CL33" s="369"/>
      <c r="CM33" s="369"/>
      <c r="CN33" s="195"/>
      <c r="CO33" s="370" t="s">
        <v>196</v>
      </c>
      <c r="CP33" s="370"/>
      <c r="CQ33" s="369" t="s">
        <v>201</v>
      </c>
      <c r="CR33" s="369"/>
      <c r="CS33" s="369"/>
      <c r="CT33" s="369"/>
      <c r="CU33" s="369"/>
      <c r="CV33" s="369"/>
      <c r="CW33" s="369"/>
      <c r="CX33" s="369"/>
      <c r="CY33" s="369"/>
      <c r="CZ33" s="369"/>
      <c r="DA33" s="369"/>
      <c r="DB33" s="369"/>
      <c r="DC33" s="369"/>
      <c r="DD33" s="369"/>
      <c r="DE33" s="369"/>
      <c r="DF33" s="195"/>
      <c r="DG33" s="368" t="s">
        <v>202</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3</v>
      </c>
      <c r="V34" s="366"/>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193"/>
      <c r="AM34" s="366">
        <f>IF(AO34="","",MAX(C34:D43,U34:V43)+1)</f>
        <v>6</v>
      </c>
      <c r="AN34" s="366"/>
      <c r="AO34" s="365" t="str">
        <f>IF('各会計、関係団体の財政状況及び健全化判断比率'!B31="","",'各会計、関係団体の財政状況及び健全化判断比率'!B31)</f>
        <v>水道事業会計</v>
      </c>
      <c r="AP34" s="365"/>
      <c r="AQ34" s="365"/>
      <c r="AR34" s="365"/>
      <c r="AS34" s="365"/>
      <c r="AT34" s="365"/>
      <c r="AU34" s="365"/>
      <c r="AV34" s="365"/>
      <c r="AW34" s="365"/>
      <c r="AX34" s="365"/>
      <c r="AY34" s="365"/>
      <c r="AZ34" s="365"/>
      <c r="BA34" s="365"/>
      <c r="BB34" s="365"/>
      <c r="BC34" s="365"/>
      <c r="BD34" s="193"/>
      <c r="BE34" s="366">
        <f>IF(BG34="","",MAX(C34:D43,U34:V43,AM34:AN43)+1)</f>
        <v>9</v>
      </c>
      <c r="BF34" s="366"/>
      <c r="BG34" s="365" t="str">
        <f>IF('各会計、関係団体の財政状況及び健全化判断比率'!B34="","",'各会計、関係団体の財政状況及び健全化判断比率'!B34)</f>
        <v>観光施設事業特別会計</v>
      </c>
      <c r="BH34" s="365"/>
      <c r="BI34" s="365"/>
      <c r="BJ34" s="365"/>
      <c r="BK34" s="365"/>
      <c r="BL34" s="365"/>
      <c r="BM34" s="365"/>
      <c r="BN34" s="365"/>
      <c r="BO34" s="365"/>
      <c r="BP34" s="365"/>
      <c r="BQ34" s="365"/>
      <c r="BR34" s="365"/>
      <c r="BS34" s="365"/>
      <c r="BT34" s="365"/>
      <c r="BU34" s="365"/>
      <c r="BV34" s="193"/>
      <c r="BW34" s="366">
        <f>IF(BY34="","",MAX(C34:D43,U34:V43,AM34:AN43,BE34:BF43)+1)</f>
        <v>11</v>
      </c>
      <c r="BX34" s="366"/>
      <c r="BY34" s="365" t="str">
        <f>IF('各会計、関係団体の財政状況及び健全化判断比率'!B68="","",'各会計、関係団体の財政状況及び健全化判断比率'!B68)</f>
        <v>留萌南部衛生組合</v>
      </c>
      <c r="BZ34" s="365"/>
      <c r="CA34" s="365"/>
      <c r="CB34" s="365"/>
      <c r="CC34" s="365"/>
      <c r="CD34" s="365"/>
      <c r="CE34" s="365"/>
      <c r="CF34" s="365"/>
      <c r="CG34" s="365"/>
      <c r="CH34" s="365"/>
      <c r="CI34" s="365"/>
      <c r="CJ34" s="365"/>
      <c r="CK34" s="365"/>
      <c r="CL34" s="365"/>
      <c r="CM34" s="365"/>
      <c r="CN34" s="193"/>
      <c r="CO34" s="366" t="str">
        <f>IF(CQ34="","",MAX(C34:D43,U34:V43,AM34:AN43,BE34:BF43,BW34:BX43)+1)</f>
        <v/>
      </c>
      <c r="CP34" s="366"/>
      <c r="CQ34" s="365" t="str">
        <f>IF('各会計、関係団体の財政状況及び健全化判断比率'!BS7="","",'各会計、関係団体の財政状況及び健全化判断比率'!BS7)</f>
        <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c r="A35" s="166"/>
      <c r="B35" s="192"/>
      <c r="C35" s="366">
        <f>IF(E35="","",C34+1)</f>
        <v>2</v>
      </c>
      <c r="D35" s="366"/>
      <c r="E35" s="365" t="str">
        <f>IF('各会計、関係団体の財政状況及び健全化判断比率'!B8="","",'各会計、関係団体の財政状況及び健全化判断比率'!B8)</f>
        <v>診療所事業特別会計</v>
      </c>
      <c r="F35" s="365"/>
      <c r="G35" s="365"/>
      <c r="H35" s="365"/>
      <c r="I35" s="365"/>
      <c r="J35" s="365"/>
      <c r="K35" s="365"/>
      <c r="L35" s="365"/>
      <c r="M35" s="365"/>
      <c r="N35" s="365"/>
      <c r="O35" s="365"/>
      <c r="P35" s="365"/>
      <c r="Q35" s="365"/>
      <c r="R35" s="365"/>
      <c r="S35" s="365"/>
      <c r="T35" s="193"/>
      <c r="U35" s="366">
        <f>IF(W35="","",U34+1)</f>
        <v>4</v>
      </c>
      <c r="V35" s="366"/>
      <c r="W35" s="365" t="str">
        <f>IF('各会計、関係団体の財政状況及び健全化判断比率'!B29="","",'各会計、関係団体の財政状況及び健全化判断比率'!B29)</f>
        <v>介護保険特別会計</v>
      </c>
      <c r="X35" s="365"/>
      <c r="Y35" s="365"/>
      <c r="Z35" s="365"/>
      <c r="AA35" s="365"/>
      <c r="AB35" s="365"/>
      <c r="AC35" s="365"/>
      <c r="AD35" s="365"/>
      <c r="AE35" s="365"/>
      <c r="AF35" s="365"/>
      <c r="AG35" s="365"/>
      <c r="AH35" s="365"/>
      <c r="AI35" s="365"/>
      <c r="AJ35" s="365"/>
      <c r="AK35" s="365"/>
      <c r="AL35" s="193"/>
      <c r="AM35" s="366">
        <f t="shared" ref="AM35:AM43" si="0">IF(AO35="","",AM34+1)</f>
        <v>7</v>
      </c>
      <c r="AN35" s="366"/>
      <c r="AO35" s="365" t="str">
        <f>IF('各会計、関係団体の財政状況及び健全化判断比率'!B32="","",'各会計、関係団体の財政状況及び健全化判断比率'!B32)</f>
        <v>簡易水道事業会計</v>
      </c>
      <c r="AP35" s="365"/>
      <c r="AQ35" s="365"/>
      <c r="AR35" s="365"/>
      <c r="AS35" s="365"/>
      <c r="AT35" s="365"/>
      <c r="AU35" s="365"/>
      <c r="AV35" s="365"/>
      <c r="AW35" s="365"/>
      <c r="AX35" s="365"/>
      <c r="AY35" s="365"/>
      <c r="AZ35" s="365"/>
      <c r="BA35" s="365"/>
      <c r="BB35" s="365"/>
      <c r="BC35" s="365"/>
      <c r="BD35" s="193"/>
      <c r="BE35" s="366">
        <f t="shared" ref="BE35:BE43" si="1">IF(BG35="","",BE34+1)</f>
        <v>10</v>
      </c>
      <c r="BF35" s="366"/>
      <c r="BG35" s="365" t="str">
        <f>IF('各会計、関係団体の財政状況及び健全化判断比率'!B35="","",'各会計、関係団体の財政状況及び健全化判断比率'!B35)</f>
        <v>公共下水道事業特別会計</v>
      </c>
      <c r="BH35" s="365"/>
      <c r="BI35" s="365"/>
      <c r="BJ35" s="365"/>
      <c r="BK35" s="365"/>
      <c r="BL35" s="365"/>
      <c r="BM35" s="365"/>
      <c r="BN35" s="365"/>
      <c r="BO35" s="365"/>
      <c r="BP35" s="365"/>
      <c r="BQ35" s="365"/>
      <c r="BR35" s="365"/>
      <c r="BS35" s="365"/>
      <c r="BT35" s="365"/>
      <c r="BU35" s="365"/>
      <c r="BV35" s="193"/>
      <c r="BW35" s="366" t="str">
        <f t="shared" ref="BW35:BW43" si="2">IF(BY35="","",BW34+1)</f>
        <v/>
      </c>
      <c r="BX35" s="366"/>
      <c r="BY35" s="365" t="str">
        <f>IF('各会計、関係団体の財政状況及び健全化判断比率'!B69="","",'各会計、関係団体の財政状況及び健全化判断比率'!B69)</f>
        <v/>
      </c>
      <c r="BZ35" s="365"/>
      <c r="CA35" s="365"/>
      <c r="CB35" s="365"/>
      <c r="CC35" s="365"/>
      <c r="CD35" s="365"/>
      <c r="CE35" s="365"/>
      <c r="CF35" s="365"/>
      <c r="CG35" s="365"/>
      <c r="CH35" s="365"/>
      <c r="CI35" s="365"/>
      <c r="CJ35" s="365"/>
      <c r="CK35" s="365"/>
      <c r="CL35" s="365"/>
      <c r="CM35" s="365"/>
      <c r="CN35" s="193"/>
      <c r="CO35" s="366" t="str">
        <f t="shared" ref="CO35:CO43" si="3">IF(CQ35="","",CO34+1)</f>
        <v/>
      </c>
      <c r="CP35" s="366"/>
      <c r="CQ35" s="365" t="str">
        <f>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5</v>
      </c>
      <c r="V36" s="366"/>
      <c r="W36" s="365" t="str">
        <f>IF('各会計、関係団体の財政状況及び健全化判断比率'!B30="","",'各会計、関係団体の財政状況及び健全化判断比率'!B30)</f>
        <v>後期高齢者医療特別会計</v>
      </c>
      <c r="X36" s="365"/>
      <c r="Y36" s="365"/>
      <c r="Z36" s="365"/>
      <c r="AA36" s="365"/>
      <c r="AB36" s="365"/>
      <c r="AC36" s="365"/>
      <c r="AD36" s="365"/>
      <c r="AE36" s="365"/>
      <c r="AF36" s="365"/>
      <c r="AG36" s="365"/>
      <c r="AH36" s="365"/>
      <c r="AI36" s="365"/>
      <c r="AJ36" s="365"/>
      <c r="AK36" s="365"/>
      <c r="AL36" s="193"/>
      <c r="AM36" s="366">
        <f t="shared" si="0"/>
        <v>8</v>
      </c>
      <c r="AN36" s="366"/>
      <c r="AO36" s="365" t="str">
        <f>IF('各会計、関係団体の財政状況及び健全化判断比率'!B33="","",'各会計、関係団体の財政状況及び健全化判断比率'!B33)</f>
        <v>砕石事業会計</v>
      </c>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t="str">
        <f t="shared" si="2"/>
        <v/>
      </c>
      <c r="BX36" s="366"/>
      <c r="BY36" s="365" t="str">
        <f>IF('各会計、関係団体の財政状況及び健全化判断比率'!B70="","",'各会計、関係団体の財政状況及び健全化判断比率'!B70)</f>
        <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t="str">
        <f t="shared" si="2"/>
        <v/>
      </c>
      <c r="BX37" s="366"/>
      <c r="BY37" s="365" t="str">
        <f>IF('各会計、関係団体の財政状況及び健全化判断比率'!B71="","",'各会計、関係団体の財政状況及び健全化判断比率'!B71)</f>
        <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t="str">
        <f t="shared" si="2"/>
        <v/>
      </c>
      <c r="BX38" s="366"/>
      <c r="BY38" s="365" t="str">
        <f>IF('各会計、関係団体の財政状況及び健全化判断比率'!B72="","",'各会計、関係団体の財政状況及び健全化判断比率'!B72)</f>
        <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t="str">
        <f t="shared" si="2"/>
        <v/>
      </c>
      <c r="BX39" s="366"/>
      <c r="BY39" s="365" t="str">
        <f>IF('各会計、関係団体の財政状況及び健全化判断比率'!B73="","",'各会計、関係団体の財政状況及び健全化判断比率'!B73)</f>
        <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t="str">
        <f t="shared" si="2"/>
        <v/>
      </c>
      <c r="BX40" s="366"/>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str">
        <f t="shared" si="2"/>
        <v/>
      </c>
      <c r="BX41" s="366"/>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203</v>
      </c>
      <c r="C46" s="165"/>
      <c r="D46" s="165"/>
      <c r="E46" s="165" t="s">
        <v>204</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205</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206</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207</v>
      </c>
    </row>
    <row r="50" spans="5:5">
      <c r="E50" s="167" t="s">
        <v>208</v>
      </c>
    </row>
    <row r="51" spans="5:5">
      <c r="E51" s="167" t="s">
        <v>209</v>
      </c>
    </row>
    <row r="52" spans="5:5">
      <c r="E52" s="167" t="s">
        <v>210</v>
      </c>
    </row>
    <row r="53" spans="5:5">
      <c r="E53" s="167" t="s">
        <v>211</v>
      </c>
    </row>
    <row r="54" spans="5:5"/>
    <row r="55" spans="5:5"/>
    <row r="56" spans="5:5"/>
    <row r="57" spans="5:5" hidden="1"/>
    <row r="58" spans="5:5" hidden="1"/>
    <row r="59" spans="5:5" hidden="1"/>
  </sheetData>
  <sheetProtection algorithmName="SHA-512" hashValue="fF5pwBIe6dE0mLFNau/m49as5y1o03jL2ztBRIx/yKHz50c0mi3bMBKjoKlZ9HEhZ8/xosNeKyUDsLCJlkAFzA==" saltValue="iZfiGhzy+zVicOrFM7pRk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c r="A34" s="22"/>
      <c r="B34" s="31"/>
      <c r="C34" s="1186" t="s">
        <v>560</v>
      </c>
      <c r="D34" s="1186"/>
      <c r="E34" s="1187"/>
      <c r="F34" s="32">
        <v>8.32</v>
      </c>
      <c r="G34" s="33">
        <v>4.88</v>
      </c>
      <c r="H34" s="33">
        <v>6.05</v>
      </c>
      <c r="I34" s="33">
        <v>5.71</v>
      </c>
      <c r="J34" s="34">
        <v>3.25</v>
      </c>
      <c r="K34" s="22"/>
      <c r="L34" s="22"/>
      <c r="M34" s="22"/>
      <c r="N34" s="22"/>
      <c r="O34" s="22"/>
      <c r="P34" s="22"/>
    </row>
    <row r="35" spans="1:16" ht="39" customHeight="1">
      <c r="A35" s="22"/>
      <c r="B35" s="35"/>
      <c r="C35" s="1180" t="s">
        <v>561</v>
      </c>
      <c r="D35" s="1181"/>
      <c r="E35" s="1182"/>
      <c r="F35" s="36">
        <v>4.49</v>
      </c>
      <c r="G35" s="37">
        <v>4.24</v>
      </c>
      <c r="H35" s="37">
        <v>3.87</v>
      </c>
      <c r="I35" s="37">
        <v>3.52</v>
      </c>
      <c r="J35" s="38">
        <v>3.13</v>
      </c>
      <c r="K35" s="22"/>
      <c r="L35" s="22"/>
      <c r="M35" s="22"/>
      <c r="N35" s="22"/>
      <c r="O35" s="22"/>
      <c r="P35" s="22"/>
    </row>
    <row r="36" spans="1:16" ht="39" customHeight="1">
      <c r="A36" s="22"/>
      <c r="B36" s="35"/>
      <c r="C36" s="1180" t="s">
        <v>562</v>
      </c>
      <c r="D36" s="1181"/>
      <c r="E36" s="1182"/>
      <c r="F36" s="36">
        <v>2.75</v>
      </c>
      <c r="G36" s="37">
        <v>2.4700000000000002</v>
      </c>
      <c r="H36" s="37">
        <v>3.01</v>
      </c>
      <c r="I36" s="37">
        <v>3.1</v>
      </c>
      <c r="J36" s="38">
        <v>3.04</v>
      </c>
      <c r="K36" s="22"/>
      <c r="L36" s="22"/>
      <c r="M36" s="22"/>
      <c r="N36" s="22"/>
      <c r="O36" s="22"/>
      <c r="P36" s="22"/>
    </row>
    <row r="37" spans="1:16" ht="39" customHeight="1">
      <c r="A37" s="22"/>
      <c r="B37" s="35"/>
      <c r="C37" s="1180" t="s">
        <v>563</v>
      </c>
      <c r="D37" s="1181"/>
      <c r="E37" s="1182"/>
      <c r="F37" s="36">
        <v>1.01</v>
      </c>
      <c r="G37" s="37">
        <v>1.1000000000000001</v>
      </c>
      <c r="H37" s="37">
        <v>1.17</v>
      </c>
      <c r="I37" s="37">
        <v>1.31</v>
      </c>
      <c r="J37" s="38">
        <v>1.38</v>
      </c>
      <c r="K37" s="22"/>
      <c r="L37" s="22"/>
      <c r="M37" s="22"/>
      <c r="N37" s="22"/>
      <c r="O37" s="22"/>
      <c r="P37" s="22"/>
    </row>
    <row r="38" spans="1:16" ht="39" customHeight="1">
      <c r="A38" s="22"/>
      <c r="B38" s="35"/>
      <c r="C38" s="1180" t="s">
        <v>564</v>
      </c>
      <c r="D38" s="1181"/>
      <c r="E38" s="1182"/>
      <c r="F38" s="36">
        <v>1.28</v>
      </c>
      <c r="G38" s="37">
        <v>2.1</v>
      </c>
      <c r="H38" s="37">
        <v>1.76</v>
      </c>
      <c r="I38" s="37">
        <v>0.94</v>
      </c>
      <c r="J38" s="38">
        <v>1.33</v>
      </c>
      <c r="K38" s="22"/>
      <c r="L38" s="22"/>
      <c r="M38" s="22"/>
      <c r="N38" s="22"/>
      <c r="O38" s="22"/>
      <c r="P38" s="22"/>
    </row>
    <row r="39" spans="1:16" ht="39" customHeight="1">
      <c r="A39" s="22"/>
      <c r="B39" s="35"/>
      <c r="C39" s="1180" t="s">
        <v>565</v>
      </c>
      <c r="D39" s="1181"/>
      <c r="E39" s="1182"/>
      <c r="F39" s="36">
        <v>0.46</v>
      </c>
      <c r="G39" s="37">
        <v>0.34</v>
      </c>
      <c r="H39" s="37">
        <v>0.09</v>
      </c>
      <c r="I39" s="37">
        <v>1.22</v>
      </c>
      <c r="J39" s="38">
        <v>0.42</v>
      </c>
      <c r="K39" s="22"/>
      <c r="L39" s="22"/>
      <c r="M39" s="22"/>
      <c r="N39" s="22"/>
      <c r="O39" s="22"/>
      <c r="P39" s="22"/>
    </row>
    <row r="40" spans="1:16" ht="39" customHeight="1">
      <c r="A40" s="22"/>
      <c r="B40" s="35"/>
      <c r="C40" s="1180" t="s">
        <v>566</v>
      </c>
      <c r="D40" s="1181"/>
      <c r="E40" s="1182"/>
      <c r="F40" s="36">
        <v>0</v>
      </c>
      <c r="G40" s="37">
        <v>0</v>
      </c>
      <c r="H40" s="37">
        <v>0</v>
      </c>
      <c r="I40" s="37">
        <v>0</v>
      </c>
      <c r="J40" s="38">
        <v>0.08</v>
      </c>
      <c r="K40" s="22"/>
      <c r="L40" s="22"/>
      <c r="M40" s="22"/>
      <c r="N40" s="22"/>
      <c r="O40" s="22"/>
      <c r="P40" s="22"/>
    </row>
    <row r="41" spans="1:16" ht="39" customHeight="1">
      <c r="A41" s="22"/>
      <c r="B41" s="35"/>
      <c r="C41" s="1180" t="s">
        <v>567</v>
      </c>
      <c r="D41" s="1181"/>
      <c r="E41" s="1182"/>
      <c r="F41" s="36">
        <v>0</v>
      </c>
      <c r="G41" s="37">
        <v>0</v>
      </c>
      <c r="H41" s="37">
        <v>0</v>
      </c>
      <c r="I41" s="37">
        <v>0</v>
      </c>
      <c r="J41" s="38">
        <v>0</v>
      </c>
      <c r="K41" s="22"/>
      <c r="L41" s="22"/>
      <c r="M41" s="22"/>
      <c r="N41" s="22"/>
      <c r="O41" s="22"/>
      <c r="P41" s="22"/>
    </row>
    <row r="42" spans="1:16" ht="39" customHeight="1">
      <c r="A42" s="22"/>
      <c r="B42" s="39"/>
      <c r="C42" s="1180" t="s">
        <v>568</v>
      </c>
      <c r="D42" s="1181"/>
      <c r="E42" s="1182"/>
      <c r="F42" s="36" t="s">
        <v>510</v>
      </c>
      <c r="G42" s="37" t="s">
        <v>510</v>
      </c>
      <c r="H42" s="37" t="s">
        <v>510</v>
      </c>
      <c r="I42" s="37" t="s">
        <v>510</v>
      </c>
      <c r="J42" s="38" t="s">
        <v>510</v>
      </c>
      <c r="K42" s="22"/>
      <c r="L42" s="22"/>
      <c r="M42" s="22"/>
      <c r="N42" s="22"/>
      <c r="O42" s="22"/>
      <c r="P42" s="22"/>
    </row>
    <row r="43" spans="1:16" ht="39" customHeight="1" thickBot="1">
      <c r="A43" s="22"/>
      <c r="B43" s="40"/>
      <c r="C43" s="1183" t="s">
        <v>569</v>
      </c>
      <c r="D43" s="1184"/>
      <c r="E43" s="1185"/>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a2Ihg+i7lmKsEftgBmqmU8UL9zdUObSy1YMNJUJS0OsNF26azqeLqCjee2bQ8w5ObGaVfH/FsjxWuXDMV9O5ww==" saltValue="AsbEE1+UsXcwvQnS3gs4t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c r="A45" s="48"/>
      <c r="B45" s="1196" t="s">
        <v>11</v>
      </c>
      <c r="C45" s="1197"/>
      <c r="D45" s="58"/>
      <c r="E45" s="1202" t="s">
        <v>12</v>
      </c>
      <c r="F45" s="1202"/>
      <c r="G45" s="1202"/>
      <c r="H45" s="1202"/>
      <c r="I45" s="1202"/>
      <c r="J45" s="1203"/>
      <c r="K45" s="59">
        <v>861</v>
      </c>
      <c r="L45" s="60">
        <v>847</v>
      </c>
      <c r="M45" s="60">
        <v>783</v>
      </c>
      <c r="N45" s="60">
        <v>748</v>
      </c>
      <c r="O45" s="61">
        <v>734</v>
      </c>
      <c r="P45" s="48"/>
      <c r="Q45" s="48"/>
      <c r="R45" s="48"/>
      <c r="S45" s="48"/>
      <c r="T45" s="48"/>
      <c r="U45" s="48"/>
    </row>
    <row r="46" spans="1:21" ht="30.75" customHeight="1">
      <c r="A46" s="48"/>
      <c r="B46" s="1198"/>
      <c r="C46" s="1199"/>
      <c r="D46" s="62"/>
      <c r="E46" s="1190" t="s">
        <v>13</v>
      </c>
      <c r="F46" s="1190"/>
      <c r="G46" s="1190"/>
      <c r="H46" s="1190"/>
      <c r="I46" s="1190"/>
      <c r="J46" s="1191"/>
      <c r="K46" s="63" t="s">
        <v>510</v>
      </c>
      <c r="L46" s="64" t="s">
        <v>510</v>
      </c>
      <c r="M46" s="64" t="s">
        <v>510</v>
      </c>
      <c r="N46" s="64" t="s">
        <v>510</v>
      </c>
      <c r="O46" s="65" t="s">
        <v>510</v>
      </c>
      <c r="P46" s="48"/>
      <c r="Q46" s="48"/>
      <c r="R46" s="48"/>
      <c r="S46" s="48"/>
      <c r="T46" s="48"/>
      <c r="U46" s="48"/>
    </row>
    <row r="47" spans="1:21" ht="30.75" customHeight="1">
      <c r="A47" s="48"/>
      <c r="B47" s="1198"/>
      <c r="C47" s="1199"/>
      <c r="D47" s="62"/>
      <c r="E47" s="1190" t="s">
        <v>14</v>
      </c>
      <c r="F47" s="1190"/>
      <c r="G47" s="1190"/>
      <c r="H47" s="1190"/>
      <c r="I47" s="1190"/>
      <c r="J47" s="1191"/>
      <c r="K47" s="63" t="s">
        <v>510</v>
      </c>
      <c r="L47" s="64" t="s">
        <v>510</v>
      </c>
      <c r="M47" s="64" t="s">
        <v>510</v>
      </c>
      <c r="N47" s="64" t="s">
        <v>510</v>
      </c>
      <c r="O47" s="65" t="s">
        <v>510</v>
      </c>
      <c r="P47" s="48"/>
      <c r="Q47" s="48"/>
      <c r="R47" s="48"/>
      <c r="S47" s="48"/>
      <c r="T47" s="48"/>
      <c r="U47" s="48"/>
    </row>
    <row r="48" spans="1:21" ht="30.75" customHeight="1">
      <c r="A48" s="48"/>
      <c r="B48" s="1198"/>
      <c r="C48" s="1199"/>
      <c r="D48" s="62"/>
      <c r="E48" s="1190" t="s">
        <v>15</v>
      </c>
      <c r="F48" s="1190"/>
      <c r="G48" s="1190"/>
      <c r="H48" s="1190"/>
      <c r="I48" s="1190"/>
      <c r="J48" s="1191"/>
      <c r="K48" s="63">
        <v>132</v>
      </c>
      <c r="L48" s="64">
        <v>134</v>
      </c>
      <c r="M48" s="64">
        <v>110</v>
      </c>
      <c r="N48" s="64">
        <v>103</v>
      </c>
      <c r="O48" s="65">
        <v>97</v>
      </c>
      <c r="P48" s="48"/>
      <c r="Q48" s="48"/>
      <c r="R48" s="48"/>
      <c r="S48" s="48"/>
      <c r="T48" s="48"/>
      <c r="U48" s="48"/>
    </row>
    <row r="49" spans="1:21" ht="30.75" customHeight="1">
      <c r="A49" s="48"/>
      <c r="B49" s="1198"/>
      <c r="C49" s="1199"/>
      <c r="D49" s="62"/>
      <c r="E49" s="1190" t="s">
        <v>16</v>
      </c>
      <c r="F49" s="1190"/>
      <c r="G49" s="1190"/>
      <c r="H49" s="1190"/>
      <c r="I49" s="1190"/>
      <c r="J49" s="1191"/>
      <c r="K49" s="63">
        <v>0</v>
      </c>
      <c r="L49" s="64">
        <v>0</v>
      </c>
      <c r="M49" s="64">
        <v>10</v>
      </c>
      <c r="N49" s="64">
        <v>10</v>
      </c>
      <c r="O49" s="65">
        <v>29</v>
      </c>
      <c r="P49" s="48"/>
      <c r="Q49" s="48"/>
      <c r="R49" s="48"/>
      <c r="S49" s="48"/>
      <c r="T49" s="48"/>
      <c r="U49" s="48"/>
    </row>
    <row r="50" spans="1:21" ht="30.75" customHeight="1">
      <c r="A50" s="48"/>
      <c r="B50" s="1198"/>
      <c r="C50" s="1199"/>
      <c r="D50" s="62"/>
      <c r="E50" s="1190" t="s">
        <v>17</v>
      </c>
      <c r="F50" s="1190"/>
      <c r="G50" s="1190"/>
      <c r="H50" s="1190"/>
      <c r="I50" s="1190"/>
      <c r="J50" s="1191"/>
      <c r="K50" s="63">
        <v>20</v>
      </c>
      <c r="L50" s="64">
        <v>20</v>
      </c>
      <c r="M50" s="64">
        <v>20</v>
      </c>
      <c r="N50" s="64">
        <v>20</v>
      </c>
      <c r="O50" s="65">
        <v>0</v>
      </c>
      <c r="P50" s="48"/>
      <c r="Q50" s="48"/>
      <c r="R50" s="48"/>
      <c r="S50" s="48"/>
      <c r="T50" s="48"/>
      <c r="U50" s="48"/>
    </row>
    <row r="51" spans="1:21" ht="30.75" customHeight="1">
      <c r="A51" s="48"/>
      <c r="B51" s="1200"/>
      <c r="C51" s="1201"/>
      <c r="D51" s="66"/>
      <c r="E51" s="1190" t="s">
        <v>18</v>
      </c>
      <c r="F51" s="1190"/>
      <c r="G51" s="1190"/>
      <c r="H51" s="1190"/>
      <c r="I51" s="1190"/>
      <c r="J51" s="1191"/>
      <c r="K51" s="63">
        <v>0</v>
      </c>
      <c r="L51" s="64">
        <v>0</v>
      </c>
      <c r="M51" s="64">
        <v>0</v>
      </c>
      <c r="N51" s="64">
        <v>0</v>
      </c>
      <c r="O51" s="65">
        <v>0</v>
      </c>
      <c r="P51" s="48"/>
      <c r="Q51" s="48"/>
      <c r="R51" s="48"/>
      <c r="S51" s="48"/>
      <c r="T51" s="48"/>
      <c r="U51" s="48"/>
    </row>
    <row r="52" spans="1:21" ht="30.75" customHeight="1">
      <c r="A52" s="48"/>
      <c r="B52" s="1188" t="s">
        <v>19</v>
      </c>
      <c r="C52" s="1189"/>
      <c r="D52" s="66"/>
      <c r="E52" s="1190" t="s">
        <v>20</v>
      </c>
      <c r="F52" s="1190"/>
      <c r="G52" s="1190"/>
      <c r="H52" s="1190"/>
      <c r="I52" s="1190"/>
      <c r="J52" s="1191"/>
      <c r="K52" s="63">
        <v>675</v>
      </c>
      <c r="L52" s="64">
        <v>676</v>
      </c>
      <c r="M52" s="64">
        <v>631</v>
      </c>
      <c r="N52" s="64">
        <v>614</v>
      </c>
      <c r="O52" s="65">
        <v>601</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338</v>
      </c>
      <c r="L53" s="69">
        <v>325</v>
      </c>
      <c r="M53" s="69">
        <v>292</v>
      </c>
      <c r="N53" s="69">
        <v>267</v>
      </c>
      <c r="O53" s="70">
        <v>259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fSESAGZprg36Hbc9UHyVWfJS23spccXaXXhJ5Z/iSIfvsLz8sRLn4Id0jJ0mRNUekPjT3iaaONwftk0vgl/ZLA==" saltValue="ciNUmroahTDxCA7Z8SzNI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553</v>
      </c>
      <c r="J40" s="79" t="s">
        <v>554</v>
      </c>
      <c r="K40" s="79" t="s">
        <v>555</v>
      </c>
      <c r="L40" s="79" t="s">
        <v>556</v>
      </c>
      <c r="M40" s="80" t="s">
        <v>557</v>
      </c>
    </row>
    <row r="41" spans="2:13" ht="27.75" customHeight="1">
      <c r="B41" s="1216" t="s">
        <v>24</v>
      </c>
      <c r="C41" s="1217"/>
      <c r="D41" s="81"/>
      <c r="E41" s="1218" t="s">
        <v>25</v>
      </c>
      <c r="F41" s="1218"/>
      <c r="G41" s="1218"/>
      <c r="H41" s="1219"/>
      <c r="I41" s="82">
        <v>5610</v>
      </c>
      <c r="J41" s="83">
        <v>5361</v>
      </c>
      <c r="K41" s="83">
        <v>4961</v>
      </c>
      <c r="L41" s="83">
        <v>4800</v>
      </c>
      <c r="M41" s="84">
        <v>4492</v>
      </c>
    </row>
    <row r="42" spans="2:13" ht="27.75" customHeight="1">
      <c r="B42" s="1206"/>
      <c r="C42" s="1207"/>
      <c r="D42" s="85"/>
      <c r="E42" s="1210" t="s">
        <v>26</v>
      </c>
      <c r="F42" s="1210"/>
      <c r="G42" s="1210"/>
      <c r="H42" s="1211"/>
      <c r="I42" s="86">
        <v>63</v>
      </c>
      <c r="J42" s="87">
        <v>43</v>
      </c>
      <c r="K42" s="87">
        <v>22</v>
      </c>
      <c r="L42" s="87" t="s">
        <v>510</v>
      </c>
      <c r="M42" s="88" t="s">
        <v>510</v>
      </c>
    </row>
    <row r="43" spans="2:13" ht="27.75" customHeight="1">
      <c r="B43" s="1206"/>
      <c r="C43" s="1207"/>
      <c r="D43" s="85"/>
      <c r="E43" s="1210" t="s">
        <v>27</v>
      </c>
      <c r="F43" s="1210"/>
      <c r="G43" s="1210"/>
      <c r="H43" s="1211"/>
      <c r="I43" s="86">
        <v>1276</v>
      </c>
      <c r="J43" s="87">
        <v>1153</v>
      </c>
      <c r="K43" s="87">
        <v>1089</v>
      </c>
      <c r="L43" s="87">
        <v>1016</v>
      </c>
      <c r="M43" s="88">
        <v>960</v>
      </c>
    </row>
    <row r="44" spans="2:13" ht="27.75" customHeight="1">
      <c r="B44" s="1206"/>
      <c r="C44" s="1207"/>
      <c r="D44" s="85"/>
      <c r="E44" s="1210" t="s">
        <v>28</v>
      </c>
      <c r="F44" s="1210"/>
      <c r="G44" s="1210"/>
      <c r="H44" s="1211"/>
      <c r="I44" s="86">
        <v>347</v>
      </c>
      <c r="J44" s="87">
        <v>346</v>
      </c>
      <c r="K44" s="87">
        <v>337</v>
      </c>
      <c r="L44" s="87">
        <v>327</v>
      </c>
      <c r="M44" s="88">
        <v>298</v>
      </c>
    </row>
    <row r="45" spans="2:13" ht="27.75" customHeight="1">
      <c r="B45" s="1206"/>
      <c r="C45" s="1207"/>
      <c r="D45" s="85"/>
      <c r="E45" s="1210" t="s">
        <v>29</v>
      </c>
      <c r="F45" s="1210"/>
      <c r="G45" s="1210"/>
      <c r="H45" s="1211"/>
      <c r="I45" s="86">
        <v>1226</v>
      </c>
      <c r="J45" s="87">
        <v>1074</v>
      </c>
      <c r="K45" s="87">
        <v>1015</v>
      </c>
      <c r="L45" s="87">
        <v>1018</v>
      </c>
      <c r="M45" s="88">
        <v>1010</v>
      </c>
    </row>
    <row r="46" spans="2:13" ht="27.75" customHeight="1">
      <c r="B46" s="1206"/>
      <c r="C46" s="1207"/>
      <c r="D46" s="89"/>
      <c r="E46" s="1210" t="s">
        <v>30</v>
      </c>
      <c r="F46" s="1210"/>
      <c r="G46" s="1210"/>
      <c r="H46" s="1211"/>
      <c r="I46" s="86" t="s">
        <v>510</v>
      </c>
      <c r="J46" s="87" t="s">
        <v>510</v>
      </c>
      <c r="K46" s="87" t="s">
        <v>510</v>
      </c>
      <c r="L46" s="87" t="s">
        <v>510</v>
      </c>
      <c r="M46" s="88" t="s">
        <v>510</v>
      </c>
    </row>
    <row r="47" spans="2:13" ht="27.75" customHeight="1">
      <c r="B47" s="1206"/>
      <c r="C47" s="1207"/>
      <c r="D47" s="90"/>
      <c r="E47" s="1220" t="s">
        <v>31</v>
      </c>
      <c r="F47" s="1221"/>
      <c r="G47" s="1221"/>
      <c r="H47" s="1222"/>
      <c r="I47" s="86" t="s">
        <v>510</v>
      </c>
      <c r="J47" s="87" t="s">
        <v>510</v>
      </c>
      <c r="K47" s="87" t="s">
        <v>510</v>
      </c>
      <c r="L47" s="87" t="s">
        <v>510</v>
      </c>
      <c r="M47" s="88" t="s">
        <v>510</v>
      </c>
    </row>
    <row r="48" spans="2:13" ht="27.75" customHeight="1">
      <c r="B48" s="1206"/>
      <c r="C48" s="1207"/>
      <c r="D48" s="85"/>
      <c r="E48" s="1210" t="s">
        <v>32</v>
      </c>
      <c r="F48" s="1210"/>
      <c r="G48" s="1210"/>
      <c r="H48" s="1211"/>
      <c r="I48" s="86" t="s">
        <v>510</v>
      </c>
      <c r="J48" s="87" t="s">
        <v>510</v>
      </c>
      <c r="K48" s="87" t="s">
        <v>510</v>
      </c>
      <c r="L48" s="87" t="s">
        <v>510</v>
      </c>
      <c r="M48" s="88" t="s">
        <v>510</v>
      </c>
    </row>
    <row r="49" spans="2:13" ht="27.75" customHeight="1">
      <c r="B49" s="1208"/>
      <c r="C49" s="1209"/>
      <c r="D49" s="85"/>
      <c r="E49" s="1210" t="s">
        <v>33</v>
      </c>
      <c r="F49" s="1210"/>
      <c r="G49" s="1210"/>
      <c r="H49" s="1211"/>
      <c r="I49" s="86" t="s">
        <v>510</v>
      </c>
      <c r="J49" s="87" t="s">
        <v>510</v>
      </c>
      <c r="K49" s="87" t="s">
        <v>510</v>
      </c>
      <c r="L49" s="87" t="s">
        <v>510</v>
      </c>
      <c r="M49" s="88" t="s">
        <v>510</v>
      </c>
    </row>
    <row r="50" spans="2:13" ht="27.75" customHeight="1">
      <c r="B50" s="1204" t="s">
        <v>34</v>
      </c>
      <c r="C50" s="1205"/>
      <c r="D50" s="91"/>
      <c r="E50" s="1210" t="s">
        <v>35</v>
      </c>
      <c r="F50" s="1210"/>
      <c r="G50" s="1210"/>
      <c r="H50" s="1211"/>
      <c r="I50" s="86">
        <v>1743</v>
      </c>
      <c r="J50" s="87">
        <v>2076</v>
      </c>
      <c r="K50" s="87">
        <v>2573</v>
      </c>
      <c r="L50" s="87">
        <v>3070</v>
      </c>
      <c r="M50" s="88">
        <v>3283</v>
      </c>
    </row>
    <row r="51" spans="2:13" ht="27.75" customHeight="1">
      <c r="B51" s="1206"/>
      <c r="C51" s="1207"/>
      <c r="D51" s="85"/>
      <c r="E51" s="1210" t="s">
        <v>36</v>
      </c>
      <c r="F51" s="1210"/>
      <c r="G51" s="1210"/>
      <c r="H51" s="1211"/>
      <c r="I51" s="86">
        <v>509</v>
      </c>
      <c r="J51" s="87">
        <v>454</v>
      </c>
      <c r="K51" s="87">
        <v>385</v>
      </c>
      <c r="L51" s="87">
        <v>323</v>
      </c>
      <c r="M51" s="88">
        <v>261</v>
      </c>
    </row>
    <row r="52" spans="2:13" ht="27.75" customHeight="1">
      <c r="B52" s="1208"/>
      <c r="C52" s="1209"/>
      <c r="D52" s="85"/>
      <c r="E52" s="1210" t="s">
        <v>37</v>
      </c>
      <c r="F52" s="1210"/>
      <c r="G52" s="1210"/>
      <c r="H52" s="1211"/>
      <c r="I52" s="86">
        <v>4892</v>
      </c>
      <c r="J52" s="87">
        <v>4763</v>
      </c>
      <c r="K52" s="87">
        <v>4525</v>
      </c>
      <c r="L52" s="87">
        <v>4463</v>
      </c>
      <c r="M52" s="88">
        <v>4267</v>
      </c>
    </row>
    <row r="53" spans="2:13" ht="27.75" customHeight="1" thickBot="1">
      <c r="B53" s="1212" t="s">
        <v>38</v>
      </c>
      <c r="C53" s="1213"/>
      <c r="D53" s="92"/>
      <c r="E53" s="1214" t="s">
        <v>39</v>
      </c>
      <c r="F53" s="1214"/>
      <c r="G53" s="1214"/>
      <c r="H53" s="1215"/>
      <c r="I53" s="93">
        <v>1378</v>
      </c>
      <c r="J53" s="94">
        <v>683</v>
      </c>
      <c r="K53" s="94">
        <v>-60</v>
      </c>
      <c r="L53" s="94">
        <v>-696</v>
      </c>
      <c r="M53" s="95">
        <v>-1051</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M6UMiRpQ42f+6ez5unQ5QFMUEWX6RY5dUgg3iKlt/poiNhDQvYD2Sm4vrgrjujeTMxkECfrYROTobyZuE+DN6g==" saltValue="ZzbrUg8Lhmtsoo0yQG2uk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555</v>
      </c>
      <c r="G54" s="104" t="s">
        <v>556</v>
      </c>
      <c r="H54" s="105" t="s">
        <v>557</v>
      </c>
    </row>
    <row r="55" spans="2:8" ht="52.5" customHeight="1">
      <c r="B55" s="106"/>
      <c r="C55" s="1231" t="s">
        <v>42</v>
      </c>
      <c r="D55" s="1231"/>
      <c r="E55" s="1232"/>
      <c r="F55" s="107">
        <v>1522</v>
      </c>
      <c r="G55" s="107">
        <v>1688</v>
      </c>
      <c r="H55" s="108">
        <v>1784</v>
      </c>
    </row>
    <row r="56" spans="2:8" ht="52.5" customHeight="1">
      <c r="B56" s="109"/>
      <c r="C56" s="1233" t="s">
        <v>43</v>
      </c>
      <c r="D56" s="1233"/>
      <c r="E56" s="1234"/>
      <c r="F56" s="110">
        <v>0</v>
      </c>
      <c r="G56" s="110">
        <v>0</v>
      </c>
      <c r="H56" s="111">
        <v>0</v>
      </c>
    </row>
    <row r="57" spans="2:8" ht="53.25" customHeight="1">
      <c r="B57" s="109"/>
      <c r="C57" s="1235" t="s">
        <v>44</v>
      </c>
      <c r="D57" s="1235"/>
      <c r="E57" s="1236"/>
      <c r="F57" s="112">
        <v>678</v>
      </c>
      <c r="G57" s="112">
        <v>1010</v>
      </c>
      <c r="H57" s="113">
        <v>1126</v>
      </c>
    </row>
    <row r="58" spans="2:8" ht="45.75" customHeight="1">
      <c r="B58" s="114"/>
      <c r="C58" s="1223" t="s">
        <v>570</v>
      </c>
      <c r="D58" s="1224"/>
      <c r="E58" s="1225"/>
      <c r="F58" s="115">
        <v>264</v>
      </c>
      <c r="G58" s="115">
        <v>335</v>
      </c>
      <c r="H58" s="116">
        <v>465</v>
      </c>
    </row>
    <row r="59" spans="2:8" ht="45.75" customHeight="1">
      <c r="B59" s="114"/>
      <c r="C59" s="1223" t="s">
        <v>571</v>
      </c>
      <c r="D59" s="1224"/>
      <c r="E59" s="1225"/>
      <c r="F59" s="115">
        <v>248</v>
      </c>
      <c r="G59" s="115">
        <v>337</v>
      </c>
      <c r="H59" s="116">
        <v>329</v>
      </c>
    </row>
    <row r="60" spans="2:8" ht="45.75" customHeight="1">
      <c r="B60" s="114"/>
      <c r="C60" s="1223" t="s">
        <v>572</v>
      </c>
      <c r="D60" s="1224"/>
      <c r="E60" s="1225"/>
      <c r="F60" s="115">
        <v>44</v>
      </c>
      <c r="G60" s="115">
        <v>166</v>
      </c>
      <c r="H60" s="116">
        <v>162</v>
      </c>
    </row>
    <row r="61" spans="2:8" ht="45.75" customHeight="1">
      <c r="B61" s="114"/>
      <c r="C61" s="1223" t="s">
        <v>573</v>
      </c>
      <c r="D61" s="1224"/>
      <c r="E61" s="1225"/>
      <c r="F61" s="115">
        <v>122</v>
      </c>
      <c r="G61" s="115">
        <v>122</v>
      </c>
      <c r="H61" s="116">
        <v>122</v>
      </c>
    </row>
    <row r="62" spans="2:8" ht="45.75" customHeight="1" thickBot="1">
      <c r="B62" s="117"/>
      <c r="C62" s="1226" t="s">
        <v>574</v>
      </c>
      <c r="D62" s="1227"/>
      <c r="E62" s="1228"/>
      <c r="F62" s="118" t="s">
        <v>575</v>
      </c>
      <c r="G62" s="118">
        <v>49</v>
      </c>
      <c r="H62" s="119">
        <v>48</v>
      </c>
    </row>
    <row r="63" spans="2:8" ht="52.5" customHeight="1" thickBot="1">
      <c r="B63" s="120"/>
      <c r="C63" s="1229" t="s">
        <v>45</v>
      </c>
      <c r="D63" s="1229"/>
      <c r="E63" s="1230"/>
      <c r="F63" s="121">
        <v>2200</v>
      </c>
      <c r="G63" s="121">
        <v>2698</v>
      </c>
      <c r="H63" s="122">
        <v>2910</v>
      </c>
    </row>
    <row r="64" spans="2:8" ht="15" customHeight="1"/>
    <row r="65" ht="0" hidden="1" customHeight="1"/>
    <row r="66" ht="0" hidden="1" customHeight="1"/>
  </sheetData>
  <sheetProtection algorithmName="SHA-512" hashValue="noVGI7R/ddFomWq7Zf1aCZuv1U6MIT1eF/h1eqcvL4FeCCU4QCue4pA358VnPFZOntW9pHzwGlEdeYAVryS/QQ==" saltValue="eeKbsLRGtNf54FiepRjD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c r="A1" s="1237"/>
      <c r="B1" s="1238"/>
      <c r="DD1" s="1239"/>
      <c r="DE1" s="1239"/>
    </row>
    <row r="2" spans="1:143" ht="25.5" customHeight="1">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580</v>
      </c>
    </row>
    <row r="11" spans="1:143" s="270" customFormat="1">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580</v>
      </c>
    </row>
    <row r="13" spans="1:143" s="270" customFormat="1">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c r="DD19" s="1239"/>
      <c r="DE19" s="1239"/>
    </row>
    <row r="20" spans="1:351">
      <c r="DD20" s="1239"/>
      <c r="DE20" s="1239"/>
    </row>
    <row r="21" spans="1:351" ht="17.2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c r="B22" s="1246"/>
      <c r="MM22" s="1245"/>
    </row>
    <row r="23" spans="1:351">
      <c r="B23" s="1246"/>
    </row>
    <row r="24" spans="1:351">
      <c r="B24" s="1246"/>
    </row>
    <row r="25" spans="1:351">
      <c r="B25" s="1246"/>
    </row>
    <row r="26" spans="1:351">
      <c r="B26" s="1246"/>
    </row>
    <row r="27" spans="1:351">
      <c r="B27" s="1246"/>
    </row>
    <row r="28" spans="1:351">
      <c r="B28" s="1246"/>
    </row>
    <row r="29" spans="1:351">
      <c r="B29" s="1246"/>
    </row>
    <row r="30" spans="1:351">
      <c r="B30" s="1246"/>
    </row>
    <row r="31" spans="1:351">
      <c r="B31" s="1246"/>
    </row>
    <row r="32" spans="1:351">
      <c r="B32" s="1246"/>
    </row>
    <row r="33" spans="2:109">
      <c r="B33" s="1246"/>
    </row>
    <row r="34" spans="2:109">
      <c r="B34" s="1246"/>
    </row>
    <row r="35" spans="2:109">
      <c r="B35" s="1246"/>
    </row>
    <row r="36" spans="2:109">
      <c r="B36" s="1246"/>
    </row>
    <row r="37" spans="2:109">
      <c r="B37" s="1246"/>
    </row>
    <row r="38" spans="2:109">
      <c r="B38" s="1246"/>
    </row>
    <row r="39" spans="2:109">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c r="B40" s="1251"/>
      <c r="DD40" s="1251"/>
      <c r="DE40" s="1239"/>
    </row>
    <row r="41" spans="2:109" ht="17.25">
      <c r="B41" s="1252" t="s">
        <v>581</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c r="B42" s="1246"/>
      <c r="G42" s="1253"/>
      <c r="I42" s="1254"/>
      <c r="J42" s="1254"/>
      <c r="K42" s="1254"/>
      <c r="AM42" s="1253"/>
      <c r="AN42" s="1253" t="s">
        <v>582</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c r="B43" s="1246"/>
      <c r="AN43" s="1255" t="s">
        <v>583</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c r="B49" s="1246"/>
      <c r="AN49" s="1239" t="s">
        <v>584</v>
      </c>
    </row>
    <row r="50" spans="1:109">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553</v>
      </c>
      <c r="BQ50" s="1271"/>
      <c r="BR50" s="1271"/>
      <c r="BS50" s="1271"/>
      <c r="BT50" s="1271"/>
      <c r="BU50" s="1271"/>
      <c r="BV50" s="1271"/>
      <c r="BW50" s="1271"/>
      <c r="BX50" s="1271" t="s">
        <v>554</v>
      </c>
      <c r="BY50" s="1271"/>
      <c r="BZ50" s="1271"/>
      <c r="CA50" s="1271"/>
      <c r="CB50" s="1271"/>
      <c r="CC50" s="1271"/>
      <c r="CD50" s="1271"/>
      <c r="CE50" s="1271"/>
      <c r="CF50" s="1271" t="s">
        <v>555</v>
      </c>
      <c r="CG50" s="1271"/>
      <c r="CH50" s="1271"/>
      <c r="CI50" s="1271"/>
      <c r="CJ50" s="1271"/>
      <c r="CK50" s="1271"/>
      <c r="CL50" s="1271"/>
      <c r="CM50" s="1271"/>
      <c r="CN50" s="1271" t="s">
        <v>556</v>
      </c>
      <c r="CO50" s="1271"/>
      <c r="CP50" s="1271"/>
      <c r="CQ50" s="1271"/>
      <c r="CR50" s="1271"/>
      <c r="CS50" s="1271"/>
      <c r="CT50" s="1271"/>
      <c r="CU50" s="1271"/>
      <c r="CV50" s="1271" t="s">
        <v>557</v>
      </c>
      <c r="CW50" s="1271"/>
      <c r="CX50" s="1271"/>
      <c r="CY50" s="1271"/>
      <c r="CZ50" s="1271"/>
      <c r="DA50" s="1271"/>
      <c r="DB50" s="1271"/>
      <c r="DC50" s="1271"/>
    </row>
    <row r="51" spans="1:109" ht="13.5" customHeight="1">
      <c r="B51" s="1246"/>
      <c r="G51" s="1272"/>
      <c r="H51" s="1272"/>
      <c r="I51" s="1273"/>
      <c r="J51" s="1273"/>
      <c r="K51" s="1274"/>
      <c r="L51" s="1274"/>
      <c r="M51" s="1274"/>
      <c r="N51" s="1274"/>
      <c r="AM51" s="1264"/>
      <c r="AN51" s="1275" t="s">
        <v>585</v>
      </c>
      <c r="AO51" s="1275"/>
      <c r="AP51" s="1275"/>
      <c r="AQ51" s="1275"/>
      <c r="AR51" s="1275"/>
      <c r="AS51" s="1275"/>
      <c r="AT51" s="1275"/>
      <c r="AU51" s="1275"/>
      <c r="AV51" s="1275"/>
      <c r="AW51" s="1275"/>
      <c r="AX51" s="1275"/>
      <c r="AY51" s="1275"/>
      <c r="AZ51" s="1275"/>
      <c r="BA51" s="1275"/>
      <c r="BB51" s="1275" t="s">
        <v>586</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6"/>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587</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6"/>
      <c r="CG53" s="1277"/>
      <c r="CH53" s="1277"/>
      <c r="CI53" s="1277"/>
      <c r="CJ53" s="1277"/>
      <c r="CK53" s="1277"/>
      <c r="CL53" s="1277"/>
      <c r="CM53" s="1277"/>
      <c r="CN53" s="1277">
        <v>69.400000000000006</v>
      </c>
      <c r="CO53" s="1277"/>
      <c r="CP53" s="1277"/>
      <c r="CQ53" s="1277"/>
      <c r="CR53" s="1277"/>
      <c r="CS53" s="1277"/>
      <c r="CT53" s="1277"/>
      <c r="CU53" s="1277"/>
      <c r="CV53" s="1277">
        <v>70.8</v>
      </c>
      <c r="CW53" s="1277"/>
      <c r="CX53" s="1277"/>
      <c r="CY53" s="1277"/>
      <c r="CZ53" s="1277"/>
      <c r="DA53" s="1277"/>
      <c r="DB53" s="1277"/>
      <c r="DC53" s="1277"/>
    </row>
    <row r="54" spans="1:109">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1254"/>
      <c r="B55" s="1246"/>
      <c r="G55" s="1265"/>
      <c r="H55" s="1265"/>
      <c r="I55" s="1265"/>
      <c r="J55" s="1265"/>
      <c r="K55" s="1274"/>
      <c r="L55" s="1274"/>
      <c r="M55" s="1274"/>
      <c r="N55" s="1274"/>
      <c r="AN55" s="1271" t="s">
        <v>588</v>
      </c>
      <c r="AO55" s="1271"/>
      <c r="AP55" s="1271"/>
      <c r="AQ55" s="1271"/>
      <c r="AR55" s="1271"/>
      <c r="AS55" s="1271"/>
      <c r="AT55" s="1271"/>
      <c r="AU55" s="1271"/>
      <c r="AV55" s="1271"/>
      <c r="AW55" s="1271"/>
      <c r="AX55" s="1271"/>
      <c r="AY55" s="1271"/>
      <c r="AZ55" s="1271"/>
      <c r="BA55" s="1271"/>
      <c r="BB55" s="1275" t="s">
        <v>589</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6"/>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587</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6"/>
      <c r="CG57" s="1277"/>
      <c r="CH57" s="1277"/>
      <c r="CI57" s="1277"/>
      <c r="CJ57" s="1277"/>
      <c r="CK57" s="1277"/>
      <c r="CL57" s="1277"/>
      <c r="CM57" s="1277"/>
      <c r="CN57" s="1277">
        <v>56.3</v>
      </c>
      <c r="CO57" s="1277"/>
      <c r="CP57" s="1277"/>
      <c r="CQ57" s="1277"/>
      <c r="CR57" s="1277"/>
      <c r="CS57" s="1277"/>
      <c r="CT57" s="1277"/>
      <c r="CU57" s="1277"/>
      <c r="CV57" s="1277">
        <v>56.7</v>
      </c>
      <c r="CW57" s="1277"/>
      <c r="CX57" s="1277"/>
      <c r="CY57" s="1277"/>
      <c r="CZ57" s="1277"/>
      <c r="DA57" s="1277"/>
      <c r="DB57" s="1277"/>
      <c r="DC57" s="1277"/>
      <c r="DD57" s="1280"/>
      <c r="DE57" s="1278"/>
    </row>
    <row r="58" spans="1:109" s="1254" customFormat="1">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c r="B63" s="1286" t="s">
        <v>590</v>
      </c>
    </row>
    <row r="64" spans="1:109">
      <c r="B64" s="1246"/>
      <c r="G64" s="1253"/>
      <c r="I64" s="1287"/>
      <c r="J64" s="1287"/>
      <c r="K64" s="1287"/>
      <c r="L64" s="1287"/>
      <c r="M64" s="1287"/>
      <c r="N64" s="1288"/>
      <c r="AM64" s="1253"/>
      <c r="AN64" s="1253" t="s">
        <v>582</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c r="B65" s="1246"/>
      <c r="AN65" s="1255" t="s">
        <v>591</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c r="B71" s="1246"/>
      <c r="G71" s="1292"/>
      <c r="I71" s="1293"/>
      <c r="J71" s="1290"/>
      <c r="K71" s="1290"/>
      <c r="L71" s="1291"/>
      <c r="M71" s="1290"/>
      <c r="N71" s="1291"/>
      <c r="AM71" s="1292"/>
      <c r="AN71" s="1239" t="s">
        <v>584</v>
      </c>
    </row>
    <row r="72" spans="2:107">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553</v>
      </c>
      <c r="BQ72" s="1271"/>
      <c r="BR72" s="1271"/>
      <c r="BS72" s="1271"/>
      <c r="BT72" s="1271"/>
      <c r="BU72" s="1271"/>
      <c r="BV72" s="1271"/>
      <c r="BW72" s="1271"/>
      <c r="BX72" s="1271" t="s">
        <v>554</v>
      </c>
      <c r="BY72" s="1271"/>
      <c r="BZ72" s="1271"/>
      <c r="CA72" s="1271"/>
      <c r="CB72" s="1271"/>
      <c r="CC72" s="1271"/>
      <c r="CD72" s="1271"/>
      <c r="CE72" s="1271"/>
      <c r="CF72" s="1271" t="s">
        <v>555</v>
      </c>
      <c r="CG72" s="1271"/>
      <c r="CH72" s="1271"/>
      <c r="CI72" s="1271"/>
      <c r="CJ72" s="1271"/>
      <c r="CK72" s="1271"/>
      <c r="CL72" s="1271"/>
      <c r="CM72" s="1271"/>
      <c r="CN72" s="1271" t="s">
        <v>556</v>
      </c>
      <c r="CO72" s="1271"/>
      <c r="CP72" s="1271"/>
      <c r="CQ72" s="1271"/>
      <c r="CR72" s="1271"/>
      <c r="CS72" s="1271"/>
      <c r="CT72" s="1271"/>
      <c r="CU72" s="1271"/>
      <c r="CV72" s="1271" t="s">
        <v>557</v>
      </c>
      <c r="CW72" s="1271"/>
      <c r="CX72" s="1271"/>
      <c r="CY72" s="1271"/>
      <c r="CZ72" s="1271"/>
      <c r="DA72" s="1271"/>
      <c r="DB72" s="1271"/>
      <c r="DC72" s="1271"/>
    </row>
    <row r="73" spans="2:107">
      <c r="B73" s="1246"/>
      <c r="G73" s="1272"/>
      <c r="H73" s="1272"/>
      <c r="I73" s="1272"/>
      <c r="J73" s="1272"/>
      <c r="K73" s="1294"/>
      <c r="L73" s="1294"/>
      <c r="M73" s="1294"/>
      <c r="N73" s="1294"/>
      <c r="AM73" s="1264"/>
      <c r="AN73" s="1275" t="s">
        <v>585</v>
      </c>
      <c r="AO73" s="1275"/>
      <c r="AP73" s="1275"/>
      <c r="AQ73" s="1275"/>
      <c r="AR73" s="1275"/>
      <c r="AS73" s="1275"/>
      <c r="AT73" s="1275"/>
      <c r="AU73" s="1275"/>
      <c r="AV73" s="1275"/>
      <c r="AW73" s="1275"/>
      <c r="AX73" s="1275"/>
      <c r="AY73" s="1275"/>
      <c r="AZ73" s="1275"/>
      <c r="BA73" s="1275"/>
      <c r="BB73" s="1275" t="s">
        <v>589</v>
      </c>
      <c r="BC73" s="1275"/>
      <c r="BD73" s="1275"/>
      <c r="BE73" s="1275"/>
      <c r="BF73" s="1275"/>
      <c r="BG73" s="1275"/>
      <c r="BH73" s="1275"/>
      <c r="BI73" s="1275"/>
      <c r="BJ73" s="1275"/>
      <c r="BK73" s="1275"/>
      <c r="BL73" s="1275"/>
      <c r="BM73" s="1275"/>
      <c r="BN73" s="1275"/>
      <c r="BO73" s="1275"/>
      <c r="BP73" s="1277">
        <v>53.5</v>
      </c>
      <c r="BQ73" s="1277"/>
      <c r="BR73" s="1277"/>
      <c r="BS73" s="1277"/>
      <c r="BT73" s="1277"/>
      <c r="BU73" s="1277"/>
      <c r="BV73" s="1277"/>
      <c r="BW73" s="1277"/>
      <c r="BX73" s="1277">
        <v>27.2</v>
      </c>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592</v>
      </c>
      <c r="BC75" s="1275"/>
      <c r="BD75" s="1275"/>
      <c r="BE75" s="1275"/>
      <c r="BF75" s="1275"/>
      <c r="BG75" s="1275"/>
      <c r="BH75" s="1275"/>
      <c r="BI75" s="1275"/>
      <c r="BJ75" s="1275"/>
      <c r="BK75" s="1275"/>
      <c r="BL75" s="1275"/>
      <c r="BM75" s="1275"/>
      <c r="BN75" s="1275"/>
      <c r="BO75" s="1275"/>
      <c r="BP75" s="1277">
        <v>13.8</v>
      </c>
      <c r="BQ75" s="1277"/>
      <c r="BR75" s="1277"/>
      <c r="BS75" s="1277"/>
      <c r="BT75" s="1277"/>
      <c r="BU75" s="1277"/>
      <c r="BV75" s="1277"/>
      <c r="BW75" s="1277"/>
      <c r="BX75" s="1277">
        <v>13.3</v>
      </c>
      <c r="BY75" s="1277"/>
      <c r="BZ75" s="1277"/>
      <c r="CA75" s="1277"/>
      <c r="CB75" s="1277"/>
      <c r="CC75" s="1277"/>
      <c r="CD75" s="1277"/>
      <c r="CE75" s="1277"/>
      <c r="CF75" s="1277">
        <v>12.5</v>
      </c>
      <c r="CG75" s="1277"/>
      <c r="CH75" s="1277"/>
      <c r="CI75" s="1277"/>
      <c r="CJ75" s="1277"/>
      <c r="CK75" s="1277"/>
      <c r="CL75" s="1277"/>
      <c r="CM75" s="1277"/>
      <c r="CN75" s="1277">
        <v>11.7</v>
      </c>
      <c r="CO75" s="1277"/>
      <c r="CP75" s="1277"/>
      <c r="CQ75" s="1277"/>
      <c r="CR75" s="1277"/>
      <c r="CS75" s="1277"/>
      <c r="CT75" s="1277"/>
      <c r="CU75" s="1277"/>
      <c r="CV75" s="1277">
        <v>10.9</v>
      </c>
      <c r="CW75" s="1277"/>
      <c r="CX75" s="1277"/>
      <c r="CY75" s="1277"/>
      <c r="CZ75" s="1277"/>
      <c r="DA75" s="1277"/>
      <c r="DB75" s="1277"/>
      <c r="DC75" s="1277"/>
    </row>
    <row r="76" spans="2:107">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1246"/>
      <c r="G77" s="1265"/>
      <c r="H77" s="1265"/>
      <c r="I77" s="1265"/>
      <c r="J77" s="1265"/>
      <c r="K77" s="1294"/>
      <c r="L77" s="1294"/>
      <c r="M77" s="1294"/>
      <c r="N77" s="1294"/>
      <c r="AN77" s="1271" t="s">
        <v>588</v>
      </c>
      <c r="AO77" s="1271"/>
      <c r="AP77" s="1271"/>
      <c r="AQ77" s="1271"/>
      <c r="AR77" s="1271"/>
      <c r="AS77" s="1271"/>
      <c r="AT77" s="1271"/>
      <c r="AU77" s="1271"/>
      <c r="AV77" s="1271"/>
      <c r="AW77" s="1271"/>
      <c r="AX77" s="1271"/>
      <c r="AY77" s="1271"/>
      <c r="AZ77" s="1271"/>
      <c r="BA77" s="1271"/>
      <c r="BB77" s="1275" t="s">
        <v>589</v>
      </c>
      <c r="BC77" s="1275"/>
      <c r="BD77" s="1275"/>
      <c r="BE77" s="1275"/>
      <c r="BF77" s="1275"/>
      <c r="BG77" s="1275"/>
      <c r="BH77" s="1275"/>
      <c r="BI77" s="1275"/>
      <c r="BJ77" s="1275"/>
      <c r="BK77" s="1275"/>
      <c r="BL77" s="1275"/>
      <c r="BM77" s="1275"/>
      <c r="BN77" s="1275"/>
      <c r="BO77" s="1275"/>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592</v>
      </c>
      <c r="BC79" s="1275"/>
      <c r="BD79" s="1275"/>
      <c r="BE79" s="1275"/>
      <c r="BF79" s="1275"/>
      <c r="BG79" s="1275"/>
      <c r="BH79" s="1275"/>
      <c r="BI79" s="1275"/>
      <c r="BJ79" s="1275"/>
      <c r="BK79" s="1275"/>
      <c r="BL79" s="1275"/>
      <c r="BM79" s="1275"/>
      <c r="BN79" s="1275"/>
      <c r="BO79" s="1275"/>
      <c r="BP79" s="1277">
        <v>9.8000000000000007</v>
      </c>
      <c r="BQ79" s="1277"/>
      <c r="BR79" s="1277"/>
      <c r="BS79" s="1277"/>
      <c r="BT79" s="1277"/>
      <c r="BU79" s="1277"/>
      <c r="BV79" s="1277"/>
      <c r="BW79" s="1277"/>
      <c r="BX79" s="1277">
        <v>9.1</v>
      </c>
      <c r="BY79" s="1277"/>
      <c r="BZ79" s="1277"/>
      <c r="CA79" s="1277"/>
      <c r="CB79" s="1277"/>
      <c r="CC79" s="1277"/>
      <c r="CD79" s="1277"/>
      <c r="CE79" s="1277"/>
      <c r="CF79" s="1277">
        <v>7.8</v>
      </c>
      <c r="CG79" s="1277"/>
      <c r="CH79" s="1277"/>
      <c r="CI79" s="1277"/>
      <c r="CJ79" s="1277"/>
      <c r="CK79" s="1277"/>
      <c r="CL79" s="1277"/>
      <c r="CM79" s="1277"/>
      <c r="CN79" s="1277">
        <v>7.4</v>
      </c>
      <c r="CO79" s="1277"/>
      <c r="CP79" s="1277"/>
      <c r="CQ79" s="1277"/>
      <c r="CR79" s="1277"/>
      <c r="CS79" s="1277"/>
      <c r="CT79" s="1277"/>
      <c r="CU79" s="1277"/>
      <c r="CV79" s="1277">
        <v>7.1</v>
      </c>
      <c r="CW79" s="1277"/>
      <c r="CX79" s="1277"/>
      <c r="CY79" s="1277"/>
      <c r="CZ79" s="1277"/>
      <c r="DA79" s="1277"/>
      <c r="DB79" s="1277"/>
      <c r="DC79" s="1277"/>
    </row>
    <row r="80" spans="2:107">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1246"/>
    </row>
    <row r="82" spans="2:109" ht="17.2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c r="DD84" s="1239"/>
      <c r="DE84" s="1239"/>
    </row>
    <row r="85" spans="2:109">
      <c r="DD85" s="1239"/>
      <c r="DE85" s="1239"/>
    </row>
    <row r="86" spans="2:109" hidden="1">
      <c r="DD86" s="1239"/>
      <c r="DE86" s="1239"/>
    </row>
    <row r="87" spans="2:109" hidden="1">
      <c r="K87" s="1297"/>
      <c r="AQ87" s="1297"/>
      <c r="BC87" s="1297"/>
      <c r="BO87" s="1297"/>
      <c r="CA87" s="1297"/>
      <c r="CM87" s="1297"/>
      <c r="CY87" s="1297"/>
      <c r="DD87" s="1239"/>
      <c r="DE87" s="1239"/>
    </row>
    <row r="88" spans="2:109" hidden="1">
      <c r="DD88" s="1239"/>
      <c r="DE88" s="1239"/>
    </row>
    <row r="89" spans="2:109" hidden="1">
      <c r="DD89" s="1239"/>
      <c r="DE89" s="1239"/>
    </row>
    <row r="90" spans="2:109" hidden="1">
      <c r="DD90" s="1239"/>
      <c r="DE90" s="1239"/>
    </row>
    <row r="91" spans="2:109" hidden="1">
      <c r="DD91" s="1239"/>
      <c r="DE91" s="1239"/>
    </row>
    <row r="92" spans="2:109" ht="13.5" hidden="1" customHeight="1">
      <c r="DD92" s="1239"/>
      <c r="DE92" s="1239"/>
    </row>
    <row r="93" spans="2:109" ht="13.5" hidden="1" customHeight="1">
      <c r="DD93" s="1239"/>
      <c r="DE93" s="1239"/>
    </row>
    <row r="94" spans="2:109" ht="13.5" hidden="1" customHeight="1">
      <c r="DD94" s="1239"/>
      <c r="DE94" s="1239"/>
    </row>
    <row r="95" spans="2:109" ht="13.5" hidden="1" customHeight="1">
      <c r="DD95" s="1239"/>
      <c r="DE95" s="1239"/>
    </row>
    <row r="96" spans="2:109" ht="13.5" hidden="1" customHeight="1">
      <c r="DD96" s="1239"/>
      <c r="DE96" s="1239"/>
    </row>
    <row r="97" spans="108:109" ht="13.5" hidden="1" customHeight="1">
      <c r="DD97" s="1239"/>
      <c r="DE97" s="1239"/>
    </row>
    <row r="98" spans="108:109" ht="13.5" hidden="1" customHeight="1">
      <c r="DD98" s="1239"/>
      <c r="DE98" s="1239"/>
    </row>
    <row r="99" spans="108:109" ht="13.5" hidden="1" customHeight="1">
      <c r="DD99" s="1239"/>
      <c r="DE99" s="1239"/>
    </row>
    <row r="100" spans="108:109" ht="13.5" hidden="1" customHeight="1">
      <c r="DD100" s="1239"/>
      <c r="DE100" s="1239"/>
    </row>
    <row r="101" spans="108:109" ht="13.5" hidden="1" customHeight="1">
      <c r="DD101" s="1239"/>
      <c r="DE101" s="1239"/>
    </row>
    <row r="102" spans="108:109" ht="13.5" hidden="1" customHeight="1">
      <c r="DD102" s="1239"/>
      <c r="DE102" s="1239"/>
    </row>
    <row r="103" spans="108:109" ht="13.5" hidden="1" customHeight="1">
      <c r="DD103" s="1239"/>
      <c r="DE103" s="1239"/>
    </row>
    <row r="104" spans="108:109" ht="13.5" hidden="1" customHeight="1">
      <c r="DD104" s="1239"/>
      <c r="DE104" s="1239"/>
    </row>
    <row r="105" spans="108:109" ht="13.5" hidden="1" customHeight="1">
      <c r="DD105" s="1239"/>
      <c r="DE105" s="1239"/>
    </row>
    <row r="106" spans="108:109" ht="13.5" hidden="1" customHeight="1">
      <c r="DD106" s="1239"/>
      <c r="DE106" s="1239"/>
    </row>
    <row r="107" spans="108:109" ht="13.5" hidden="1" customHeight="1">
      <c r="DD107" s="1239"/>
      <c r="DE107" s="1239"/>
    </row>
    <row r="108" spans="108:109" ht="13.5" hidden="1" customHeight="1">
      <c r="DD108" s="1239"/>
      <c r="DE108" s="1239"/>
    </row>
    <row r="109" spans="108:109" ht="13.5" hidden="1" customHeight="1">
      <c r="DD109" s="1239"/>
      <c r="DE109" s="1239"/>
    </row>
    <row r="110" spans="108:109" ht="13.5" hidden="1" customHeight="1">
      <c r="DD110" s="1239"/>
      <c r="DE110" s="1239"/>
    </row>
    <row r="111" spans="108:109" ht="13.5" hidden="1" customHeight="1">
      <c r="DD111" s="1239"/>
      <c r="DE111" s="1239"/>
    </row>
    <row r="112" spans="108:109" ht="13.5" hidden="1" customHeight="1">
      <c r="DD112" s="1239"/>
      <c r="DE112" s="1239"/>
    </row>
    <row r="113" spans="108:109" ht="13.5" hidden="1" customHeight="1">
      <c r="DD113" s="1239"/>
      <c r="DE113" s="1239"/>
    </row>
    <row r="114" spans="108:109" ht="13.5" hidden="1" customHeight="1">
      <c r="DD114" s="1239"/>
      <c r="DE114" s="1239"/>
    </row>
    <row r="115" spans="108:109" ht="13.5" hidden="1" customHeight="1">
      <c r="DD115" s="1239"/>
      <c r="DE115" s="1239"/>
    </row>
    <row r="116" spans="108:109" ht="13.5" hidden="1" customHeight="1">
      <c r="DD116" s="1239"/>
      <c r="DE116" s="1239"/>
    </row>
    <row r="117" spans="108:109" ht="13.5" hidden="1" customHeight="1">
      <c r="DD117" s="1239"/>
      <c r="DE117" s="1239"/>
    </row>
    <row r="118" spans="108:109" ht="13.5" hidden="1" customHeight="1">
      <c r="DD118" s="1239"/>
      <c r="DE118" s="1239"/>
    </row>
    <row r="119" spans="108:109" ht="13.5" hidden="1" customHeight="1">
      <c r="DD119" s="1239"/>
      <c r="DE119" s="1239"/>
    </row>
    <row r="120" spans="108:109" ht="13.5" hidden="1" customHeight="1">
      <c r="DD120" s="1239"/>
      <c r="DE120" s="1239"/>
    </row>
    <row r="121" spans="108:109" ht="13.5" hidden="1" customHeight="1">
      <c r="DD121" s="1239"/>
      <c r="DE121" s="1239"/>
    </row>
    <row r="122" spans="108:109" ht="13.5" hidden="1" customHeight="1">
      <c r="DD122" s="1239"/>
      <c r="DE122" s="1239"/>
    </row>
    <row r="123" spans="108:109" ht="13.5" hidden="1" customHeight="1">
      <c r="DD123" s="1239"/>
      <c r="DE123" s="1239"/>
    </row>
    <row r="124" spans="108:109" ht="13.5" hidden="1" customHeight="1">
      <c r="DD124" s="1239"/>
      <c r="DE124" s="1239"/>
    </row>
    <row r="125" spans="108:109" ht="13.5" hidden="1" customHeight="1">
      <c r="DD125" s="1239"/>
      <c r="DE125" s="1239"/>
    </row>
    <row r="126" spans="108:109" ht="13.5" hidden="1" customHeight="1">
      <c r="DD126" s="1239"/>
      <c r="DE126" s="1239"/>
    </row>
    <row r="127" spans="108:109" ht="13.5" hidden="1" customHeight="1">
      <c r="DD127" s="1239"/>
      <c r="DE127" s="1239"/>
    </row>
    <row r="128" spans="108:109" ht="13.5" hidden="1" customHeight="1">
      <c r="DD128" s="1239"/>
      <c r="DE128" s="1239"/>
    </row>
    <row r="129" spans="108:109" ht="13.5" hidden="1" customHeight="1">
      <c r="DD129" s="1239"/>
      <c r="DE129" s="1239"/>
    </row>
    <row r="130" spans="108:109" ht="13.5" hidden="1" customHeight="1">
      <c r="DD130" s="1239"/>
      <c r="DE130" s="1239"/>
    </row>
    <row r="131" spans="108:109" ht="13.5" hidden="1" customHeight="1">
      <c r="DD131" s="1239"/>
      <c r="DE131" s="1239"/>
    </row>
    <row r="132" spans="108:109" ht="13.5" hidden="1" customHeight="1">
      <c r="DD132" s="1239"/>
      <c r="DE132" s="1239"/>
    </row>
    <row r="133" spans="108:109" ht="13.5" hidden="1" customHeight="1">
      <c r="DD133" s="1239"/>
      <c r="DE133" s="1239"/>
    </row>
    <row r="134" spans="108:109" ht="13.5" hidden="1" customHeight="1">
      <c r="DD134" s="1239"/>
      <c r="DE134" s="1239"/>
    </row>
    <row r="135" spans="108:109" ht="13.5" hidden="1" customHeight="1">
      <c r="DD135" s="1239"/>
      <c r="DE135" s="1239"/>
    </row>
    <row r="136" spans="108:109" ht="13.5" hidden="1" customHeight="1">
      <c r="DD136" s="1239"/>
      <c r="DE136" s="1239"/>
    </row>
    <row r="137" spans="108:109" ht="13.5" hidden="1" customHeight="1">
      <c r="DD137" s="1239"/>
      <c r="DE137" s="1239"/>
    </row>
    <row r="138" spans="108:109" ht="13.5" hidden="1" customHeight="1">
      <c r="DD138" s="1239"/>
      <c r="DE138" s="1239"/>
    </row>
    <row r="139" spans="108:109" ht="13.5" hidden="1" customHeight="1">
      <c r="DD139" s="1239"/>
      <c r="DE139" s="1239"/>
    </row>
    <row r="140" spans="108:109" ht="13.5" hidden="1" customHeight="1">
      <c r="DD140" s="1239"/>
      <c r="DE140" s="1239"/>
    </row>
    <row r="141" spans="108:109" ht="13.5" hidden="1" customHeight="1">
      <c r="DD141" s="1239"/>
      <c r="DE141" s="1239"/>
    </row>
    <row r="142" spans="108:109" ht="13.5" hidden="1" customHeight="1">
      <c r="DD142" s="1239"/>
      <c r="DE142" s="1239"/>
    </row>
    <row r="143" spans="108:109" ht="13.5" hidden="1" customHeight="1">
      <c r="DD143" s="1239"/>
      <c r="DE143" s="1239"/>
    </row>
    <row r="144" spans="108:109" ht="13.5" hidden="1" customHeight="1">
      <c r="DD144" s="1239"/>
      <c r="DE144" s="1239"/>
    </row>
    <row r="145" spans="108:109" ht="13.5" hidden="1" customHeight="1">
      <c r="DD145" s="1239"/>
      <c r="DE145" s="1239"/>
    </row>
    <row r="146" spans="108:109" ht="13.5" hidden="1" customHeight="1">
      <c r="DD146" s="1239"/>
      <c r="DE146" s="1239"/>
    </row>
    <row r="147" spans="108:109" ht="13.5" hidden="1" customHeight="1">
      <c r="DD147" s="1239"/>
      <c r="DE147" s="1239"/>
    </row>
    <row r="148" spans="108:109" ht="13.5" hidden="1" customHeight="1">
      <c r="DD148" s="1239"/>
      <c r="DE148" s="1239"/>
    </row>
    <row r="149" spans="108:109" ht="13.5" hidden="1" customHeight="1">
      <c r="DD149" s="1239"/>
      <c r="DE149" s="1239"/>
    </row>
    <row r="150" spans="108:109" ht="13.5" hidden="1" customHeight="1">
      <c r="DD150" s="1239"/>
      <c r="DE150" s="1239"/>
    </row>
    <row r="151" spans="108:109" ht="13.5" hidden="1" customHeight="1">
      <c r="DD151" s="1239"/>
      <c r="DE151" s="1239"/>
    </row>
    <row r="152" spans="108:109" ht="13.5" hidden="1" customHeight="1">
      <c r="DD152" s="1239"/>
      <c r="DE152" s="1239"/>
    </row>
    <row r="153" spans="108:109" ht="13.5" hidden="1" customHeight="1">
      <c r="DD153" s="1239"/>
      <c r="DE153" s="1239"/>
    </row>
    <row r="154" spans="108:109" ht="13.5" hidden="1" customHeight="1">
      <c r="DD154" s="1239"/>
      <c r="DE154" s="1239"/>
    </row>
    <row r="155" spans="108:109" ht="13.5" hidden="1" customHeight="1">
      <c r="DD155" s="1239"/>
      <c r="DE155" s="1239"/>
    </row>
    <row r="156" spans="108:109" ht="13.5" hidden="1" customHeight="1">
      <c r="DD156" s="1239"/>
      <c r="DE156" s="1239"/>
    </row>
    <row r="157" spans="108:109" ht="13.5" hidden="1" customHeight="1">
      <c r="DD157" s="1239"/>
      <c r="DE157" s="1239"/>
    </row>
    <row r="158" spans="108:109" ht="13.5" hidden="1" customHeight="1">
      <c r="DD158" s="1239"/>
      <c r="DE158" s="1239"/>
    </row>
    <row r="159" spans="108:109" ht="13.5" hidden="1" customHeight="1">
      <c r="DD159" s="1239"/>
      <c r="DE159" s="1239"/>
    </row>
    <row r="160" spans="108:109" ht="13.5" hidden="1" customHeight="1">
      <c r="DD160" s="1239"/>
      <c r="DE160" s="123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XqDQN3fza658egjXhfumOjEblzRGznBQBM/I4QmH+jkjWRROeO7lXFvDtn4c3jkEbEr/ggCXI1tAhuLma+xsow==" saltValue="25/CAzR9MgFeWf+NBrifz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uEipbLVWV+bl7uotisNeIF6CNtAcdCkxFRDJqjqtl5FYjqVE/n3HmuYlBBtitg3HXkN8VmcWFVWF8QQ4vrlUjw==" saltValue="wzGjvjshzRDgK91cpHdIS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AwjjRLc4p2t9ZK1mShzqD73I7V23cue0fcUo8/XCHhfDr09sYEuSWHFKlwZRLvh4IIdlOjPUqD7jqezL+CpZBw==" saltValue="TdAGE5N1RIGtI7HWlpS1D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550</v>
      </c>
      <c r="G2" s="136"/>
      <c r="H2" s="137"/>
    </row>
    <row r="3" spans="1:8">
      <c r="A3" s="133" t="s">
        <v>543</v>
      </c>
      <c r="B3" s="138"/>
      <c r="C3" s="139"/>
      <c r="D3" s="140">
        <v>89711</v>
      </c>
      <c r="E3" s="141"/>
      <c r="F3" s="142">
        <v>174587</v>
      </c>
      <c r="G3" s="143"/>
      <c r="H3" s="144"/>
    </row>
    <row r="4" spans="1:8">
      <c r="A4" s="145"/>
      <c r="B4" s="146"/>
      <c r="C4" s="147"/>
      <c r="D4" s="148">
        <v>68986</v>
      </c>
      <c r="E4" s="149"/>
      <c r="F4" s="150">
        <v>79695</v>
      </c>
      <c r="G4" s="151"/>
      <c r="H4" s="152"/>
    </row>
    <row r="5" spans="1:8">
      <c r="A5" s="133" t="s">
        <v>545</v>
      </c>
      <c r="B5" s="138"/>
      <c r="C5" s="139"/>
      <c r="D5" s="140">
        <v>100466</v>
      </c>
      <c r="E5" s="141"/>
      <c r="F5" s="142">
        <v>175675</v>
      </c>
      <c r="G5" s="143"/>
      <c r="H5" s="144"/>
    </row>
    <row r="6" spans="1:8">
      <c r="A6" s="145"/>
      <c r="B6" s="146"/>
      <c r="C6" s="147"/>
      <c r="D6" s="148">
        <v>61338</v>
      </c>
      <c r="E6" s="149"/>
      <c r="F6" s="150">
        <v>87698</v>
      </c>
      <c r="G6" s="151"/>
      <c r="H6" s="152"/>
    </row>
    <row r="7" spans="1:8">
      <c r="A7" s="133" t="s">
        <v>546</v>
      </c>
      <c r="B7" s="138"/>
      <c r="C7" s="139"/>
      <c r="D7" s="140">
        <v>61385</v>
      </c>
      <c r="E7" s="141"/>
      <c r="F7" s="142">
        <v>280458</v>
      </c>
      <c r="G7" s="143"/>
      <c r="H7" s="144"/>
    </row>
    <row r="8" spans="1:8">
      <c r="A8" s="145"/>
      <c r="B8" s="146"/>
      <c r="C8" s="147"/>
      <c r="D8" s="148">
        <v>36005</v>
      </c>
      <c r="E8" s="149"/>
      <c r="F8" s="150">
        <v>127286</v>
      </c>
      <c r="G8" s="151"/>
      <c r="H8" s="152"/>
    </row>
    <row r="9" spans="1:8">
      <c r="A9" s="133" t="s">
        <v>547</v>
      </c>
      <c r="B9" s="138"/>
      <c r="C9" s="139"/>
      <c r="D9" s="140">
        <v>156493</v>
      </c>
      <c r="E9" s="141"/>
      <c r="F9" s="142">
        <v>291945</v>
      </c>
      <c r="G9" s="143"/>
      <c r="H9" s="144"/>
    </row>
    <row r="10" spans="1:8">
      <c r="A10" s="145"/>
      <c r="B10" s="146"/>
      <c r="C10" s="147"/>
      <c r="D10" s="148">
        <v>94236</v>
      </c>
      <c r="E10" s="149"/>
      <c r="F10" s="150">
        <v>127651</v>
      </c>
      <c r="G10" s="151"/>
      <c r="H10" s="152"/>
    </row>
    <row r="11" spans="1:8">
      <c r="A11" s="133" t="s">
        <v>548</v>
      </c>
      <c r="B11" s="138"/>
      <c r="C11" s="139"/>
      <c r="D11" s="140">
        <v>107138</v>
      </c>
      <c r="E11" s="141"/>
      <c r="F11" s="142">
        <v>291173</v>
      </c>
      <c r="G11" s="143"/>
      <c r="H11" s="144"/>
    </row>
    <row r="12" spans="1:8">
      <c r="A12" s="145"/>
      <c r="B12" s="146"/>
      <c r="C12" s="153"/>
      <c r="D12" s="148">
        <v>42519</v>
      </c>
      <c r="E12" s="149"/>
      <c r="F12" s="150">
        <v>119071</v>
      </c>
      <c r="G12" s="151"/>
      <c r="H12" s="152"/>
    </row>
    <row r="13" spans="1:8">
      <c r="A13" s="133"/>
      <c r="B13" s="138"/>
      <c r="C13" s="154"/>
      <c r="D13" s="155">
        <v>103039</v>
      </c>
      <c r="E13" s="156"/>
      <c r="F13" s="157">
        <v>242768</v>
      </c>
      <c r="G13" s="158"/>
      <c r="H13" s="144"/>
    </row>
    <row r="14" spans="1:8">
      <c r="A14" s="145"/>
      <c r="B14" s="146"/>
      <c r="C14" s="147"/>
      <c r="D14" s="148">
        <v>60617</v>
      </c>
      <c r="E14" s="149"/>
      <c r="F14" s="150">
        <v>108280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8.33</v>
      </c>
      <c r="C19" s="159">
        <f>ROUND(VALUE(SUBSTITUTE(実質収支比率等に係る経年分析!G$48,"▲","-")),2)</f>
        <v>4.88</v>
      </c>
      <c r="D19" s="159">
        <f>ROUND(VALUE(SUBSTITUTE(実質収支比率等に係る経年分析!H$48,"▲","-")),2)</f>
        <v>6.06</v>
      </c>
      <c r="E19" s="159">
        <f>ROUND(VALUE(SUBSTITUTE(実質収支比率等に係る経年分析!I$48,"▲","-")),2)</f>
        <v>5.71</v>
      </c>
      <c r="F19" s="159">
        <f>ROUND(VALUE(SUBSTITUTE(実質収支比率等に係る経年分析!J$48,"▲","-")),2)</f>
        <v>3.26</v>
      </c>
    </row>
    <row r="20" spans="1:11">
      <c r="A20" s="159" t="s">
        <v>49</v>
      </c>
      <c r="B20" s="159">
        <f>ROUND(VALUE(SUBSTITUTE(実質収支比率等に係る経年分析!F$47,"▲","-")),2)</f>
        <v>36.770000000000003</v>
      </c>
      <c r="C20" s="159">
        <f>ROUND(VALUE(SUBSTITUTE(実質収支比率等に係る経年分析!G$47,"▲","-")),2)</f>
        <v>43.92</v>
      </c>
      <c r="D20" s="159">
        <f>ROUND(VALUE(SUBSTITUTE(実質収支比率等に係る経年分析!H$47,"▲","-")),2)</f>
        <v>48.55</v>
      </c>
      <c r="E20" s="159">
        <f>ROUND(VALUE(SUBSTITUTE(実質収支比率等に係る経年分析!I$47,"▲","-")),2)</f>
        <v>55.54</v>
      </c>
      <c r="F20" s="159">
        <f>ROUND(VALUE(SUBSTITUTE(実質収支比率等に係る経年分析!J$47,"▲","-")),2)</f>
        <v>60.45</v>
      </c>
    </row>
    <row r="21" spans="1:11">
      <c r="A21" s="159" t="s">
        <v>50</v>
      </c>
      <c r="B21" s="159">
        <f>IF(ISNUMBER(VALUE(SUBSTITUTE(実質収支比率等に係る経年分析!F$49,"▲","-"))),ROUND(VALUE(SUBSTITUTE(実質収支比率等に係る経年分析!F$49,"▲","-")),2),NA())</f>
        <v>3.2</v>
      </c>
      <c r="C21" s="159">
        <f>IF(ISNUMBER(VALUE(SUBSTITUTE(実質収支比率等に係る経年分析!G$49,"▲","-"))),ROUND(VALUE(SUBSTITUTE(実質収支比率等に係る経年分析!G$49,"▲","-")),2),NA())</f>
        <v>-2.2799999999999998</v>
      </c>
      <c r="D21" s="159">
        <f>IF(ISNUMBER(VALUE(SUBSTITUTE(実質収支比率等に係る経年分析!H$49,"▲","-"))),ROUND(VALUE(SUBSTITUTE(実質収支比率等に係る経年分析!H$49,"▲","-")),2),NA())</f>
        <v>2.84</v>
      </c>
      <c r="E21" s="159">
        <f>IF(ISNUMBER(VALUE(SUBSTITUTE(実質収支比率等に係る経年分析!I$49,"▲","-"))),ROUND(VALUE(SUBSTITUTE(実質収支比率等に係る経年分析!I$49,"▲","-")),2),NA())</f>
        <v>1.1200000000000001</v>
      </c>
      <c r="F21" s="159">
        <f>IF(ISNUMBER(VALUE(SUBSTITUTE(実質収支比率等に係る経年分析!J$49,"▲","-"))),ROUND(VALUE(SUBSTITUTE(実質収支比率等に係る経年分析!J$49,"▲","-")),2),NA())</f>
        <v>-2.62</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診療所事業特別会計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0.08</v>
      </c>
    </row>
    <row r="31" spans="1:11">
      <c r="A31" s="160" t="str">
        <f>IF(連結実質赤字比率に係る赤字・黒字の構成分析!C$39="",NA(),連結実質赤字比率に係る赤字・黒字の構成分析!C$39)</f>
        <v>介護保険特別会計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0.46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0.34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0.09</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1.22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0.42</v>
      </c>
    </row>
    <row r="32" spans="1:11">
      <c r="A32" s="160" t="str">
        <f>IF(連結実質赤字比率に係る赤字・黒字の構成分析!C$38="",NA(),連結実質赤字比率に係る赤字・黒字の構成分析!C$38)</f>
        <v>国民健康保険特別会計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1.28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2.1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1.76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0.94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1.33</v>
      </c>
    </row>
    <row r="33" spans="1:16">
      <c r="A33" s="160" t="str">
        <f>IF(連結実質赤字比率に係る赤字・黒字の構成分析!C$37="",NA(),連結実質赤字比率に係る赤字・黒字の構成分析!C$37)</f>
        <v>簡易水道事業会計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1.01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1.1000000000000001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1.17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1.31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1.38</v>
      </c>
    </row>
    <row r="34" spans="1:16">
      <c r="A34" s="160" t="str">
        <f>IF(連結実質赤字比率に係る赤字・黒字の構成分析!C$36="",NA(),連結実質赤字比率に係る赤字・黒字の構成分析!C$36)</f>
        <v>砕石事業会計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2.75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2.4700000000000002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3.01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3.04</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4.49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4.24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3.87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3.52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3.13</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8.32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4.88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6.05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5.71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3.25</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675</v>
      </c>
      <c r="E42" s="161"/>
      <c r="F42" s="161"/>
      <c r="G42" s="161">
        <f>'実質公債費比率（分子）の構造'!L$52</f>
        <v>676</v>
      </c>
      <c r="H42" s="161"/>
      <c r="I42" s="161"/>
      <c r="J42" s="161">
        <f>'実質公債費比率（分子）の構造'!M$52</f>
        <v>631</v>
      </c>
      <c r="K42" s="161"/>
      <c r="L42" s="161"/>
      <c r="M42" s="161">
        <f>'実質公債費比率（分子）の構造'!N$52</f>
        <v>614</v>
      </c>
      <c r="N42" s="161"/>
      <c r="O42" s="161"/>
      <c r="P42" s="161">
        <f>'実質公債費比率（分子）の構造'!O$52</f>
        <v>601</v>
      </c>
    </row>
    <row r="43" spans="1:16">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59</v>
      </c>
      <c r="B44" s="161">
        <f>'実質公債費比率（分子）の構造'!K$50</f>
        <v>20</v>
      </c>
      <c r="C44" s="161"/>
      <c r="D44" s="161"/>
      <c r="E44" s="161">
        <f>'実質公債費比率（分子）の構造'!L$50</f>
        <v>20</v>
      </c>
      <c r="F44" s="161"/>
      <c r="G44" s="161"/>
      <c r="H44" s="161">
        <f>'実質公債費比率（分子）の構造'!M$50</f>
        <v>20</v>
      </c>
      <c r="I44" s="161"/>
      <c r="J44" s="161"/>
      <c r="K44" s="161">
        <f>'実質公債費比率（分子）の構造'!N$50</f>
        <v>20</v>
      </c>
      <c r="L44" s="161"/>
      <c r="M44" s="161"/>
      <c r="N44" s="161">
        <f>'実質公債費比率（分子）の構造'!O$50</f>
        <v>0</v>
      </c>
      <c r="O44" s="161"/>
      <c r="P44" s="161"/>
    </row>
    <row r="45" spans="1:16">
      <c r="A45" s="161" t="s">
        <v>60</v>
      </c>
      <c r="B45" s="161">
        <f>'実質公債費比率（分子）の構造'!K$49</f>
        <v>0</v>
      </c>
      <c r="C45" s="161"/>
      <c r="D45" s="161"/>
      <c r="E45" s="161">
        <f>'実質公債費比率（分子）の構造'!L$49</f>
        <v>0</v>
      </c>
      <c r="F45" s="161"/>
      <c r="G45" s="161"/>
      <c r="H45" s="161">
        <f>'実質公債費比率（分子）の構造'!M$49</f>
        <v>10</v>
      </c>
      <c r="I45" s="161"/>
      <c r="J45" s="161"/>
      <c r="K45" s="161">
        <f>'実質公債費比率（分子）の構造'!N$49</f>
        <v>10</v>
      </c>
      <c r="L45" s="161"/>
      <c r="M45" s="161"/>
      <c r="N45" s="161">
        <f>'実質公債費比率（分子）の構造'!O$49</f>
        <v>29</v>
      </c>
      <c r="O45" s="161"/>
      <c r="P45" s="161"/>
    </row>
    <row r="46" spans="1:16">
      <c r="A46" s="161" t="s">
        <v>61</v>
      </c>
      <c r="B46" s="161">
        <f>'実質公債費比率（分子）の構造'!K$48</f>
        <v>132</v>
      </c>
      <c r="C46" s="161"/>
      <c r="D46" s="161"/>
      <c r="E46" s="161">
        <f>'実質公債費比率（分子）の構造'!L$48</f>
        <v>134</v>
      </c>
      <c r="F46" s="161"/>
      <c r="G46" s="161"/>
      <c r="H46" s="161">
        <f>'実質公債費比率（分子）の構造'!M$48</f>
        <v>110</v>
      </c>
      <c r="I46" s="161"/>
      <c r="J46" s="161"/>
      <c r="K46" s="161">
        <f>'実質公債費比率（分子）の構造'!N$48</f>
        <v>103</v>
      </c>
      <c r="L46" s="161"/>
      <c r="M46" s="161"/>
      <c r="N46" s="161">
        <f>'実質公債費比率（分子）の構造'!O$48</f>
        <v>97</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861</v>
      </c>
      <c r="C49" s="161"/>
      <c r="D49" s="161"/>
      <c r="E49" s="161">
        <f>'実質公債費比率（分子）の構造'!L$45</f>
        <v>847</v>
      </c>
      <c r="F49" s="161"/>
      <c r="G49" s="161"/>
      <c r="H49" s="161">
        <f>'実質公債費比率（分子）の構造'!M$45</f>
        <v>783</v>
      </c>
      <c r="I49" s="161"/>
      <c r="J49" s="161"/>
      <c r="K49" s="161">
        <f>'実質公債費比率（分子）の構造'!N$45</f>
        <v>748</v>
      </c>
      <c r="L49" s="161"/>
      <c r="M49" s="161"/>
      <c r="N49" s="161">
        <f>'実質公債費比率（分子）の構造'!O$45</f>
        <v>734</v>
      </c>
      <c r="O49" s="161"/>
      <c r="P49" s="161"/>
    </row>
    <row r="50" spans="1:16">
      <c r="A50" s="161" t="s">
        <v>65</v>
      </c>
      <c r="B50" s="161" t="e">
        <f>NA()</f>
        <v>#N/A</v>
      </c>
      <c r="C50" s="161">
        <f>IF(ISNUMBER('実質公債費比率（分子）の構造'!K$53),'実質公債費比率（分子）の構造'!K$53,NA())</f>
        <v>338</v>
      </c>
      <c r="D50" s="161" t="e">
        <f>NA()</f>
        <v>#N/A</v>
      </c>
      <c r="E50" s="161" t="e">
        <f>NA()</f>
        <v>#N/A</v>
      </c>
      <c r="F50" s="161">
        <f>IF(ISNUMBER('実質公債費比率（分子）の構造'!L$53),'実質公債費比率（分子）の構造'!L$53,NA())</f>
        <v>325</v>
      </c>
      <c r="G50" s="161" t="e">
        <f>NA()</f>
        <v>#N/A</v>
      </c>
      <c r="H50" s="161" t="e">
        <f>NA()</f>
        <v>#N/A</v>
      </c>
      <c r="I50" s="161">
        <f>IF(ISNUMBER('実質公債費比率（分子）の構造'!M$53),'実質公債費比率（分子）の構造'!M$53,NA())</f>
        <v>292</v>
      </c>
      <c r="J50" s="161" t="e">
        <f>NA()</f>
        <v>#N/A</v>
      </c>
      <c r="K50" s="161" t="e">
        <f>NA()</f>
        <v>#N/A</v>
      </c>
      <c r="L50" s="161">
        <f>IF(ISNUMBER('実質公債費比率（分子）の構造'!N$53),'実質公債費比率（分子）の構造'!N$53,NA())</f>
        <v>267</v>
      </c>
      <c r="M50" s="161" t="e">
        <f>NA()</f>
        <v>#N/A</v>
      </c>
      <c r="N50" s="161" t="e">
        <f>NA()</f>
        <v>#N/A</v>
      </c>
      <c r="O50" s="161">
        <f>IF(ISNUMBER('実質公債費比率（分子）の構造'!O$53),'実質公債費比率（分子）の構造'!O$53,NA())</f>
        <v>259</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4892</v>
      </c>
      <c r="E56" s="160"/>
      <c r="F56" s="160"/>
      <c r="G56" s="160">
        <f>'将来負担比率（分子）の構造'!J$52</f>
        <v>4763</v>
      </c>
      <c r="H56" s="160"/>
      <c r="I56" s="160"/>
      <c r="J56" s="160">
        <f>'将来負担比率（分子）の構造'!K$52</f>
        <v>4525</v>
      </c>
      <c r="K56" s="160"/>
      <c r="L56" s="160"/>
      <c r="M56" s="160">
        <f>'将来負担比率（分子）の構造'!L$52</f>
        <v>4463</v>
      </c>
      <c r="N56" s="160"/>
      <c r="O56" s="160"/>
      <c r="P56" s="160">
        <f>'将来負担比率（分子）の構造'!M$52</f>
        <v>4267</v>
      </c>
    </row>
    <row r="57" spans="1:16">
      <c r="A57" s="160" t="s">
        <v>36</v>
      </c>
      <c r="B57" s="160"/>
      <c r="C57" s="160"/>
      <c r="D57" s="160">
        <f>'将来負担比率（分子）の構造'!I$51</f>
        <v>509</v>
      </c>
      <c r="E57" s="160"/>
      <c r="F57" s="160"/>
      <c r="G57" s="160">
        <f>'将来負担比率（分子）の構造'!J$51</f>
        <v>454</v>
      </c>
      <c r="H57" s="160"/>
      <c r="I57" s="160"/>
      <c r="J57" s="160">
        <f>'将来負担比率（分子）の構造'!K$51</f>
        <v>385</v>
      </c>
      <c r="K57" s="160"/>
      <c r="L57" s="160"/>
      <c r="M57" s="160">
        <f>'将来負担比率（分子）の構造'!L$51</f>
        <v>323</v>
      </c>
      <c r="N57" s="160"/>
      <c r="O57" s="160"/>
      <c r="P57" s="160">
        <f>'将来負担比率（分子）の構造'!M$51</f>
        <v>261</v>
      </c>
    </row>
    <row r="58" spans="1:16">
      <c r="A58" s="160" t="s">
        <v>35</v>
      </c>
      <c r="B58" s="160"/>
      <c r="C58" s="160"/>
      <c r="D58" s="160">
        <f>'将来負担比率（分子）の構造'!I$50</f>
        <v>1743</v>
      </c>
      <c r="E58" s="160"/>
      <c r="F58" s="160"/>
      <c r="G58" s="160">
        <f>'将来負担比率（分子）の構造'!J$50</f>
        <v>2076</v>
      </c>
      <c r="H58" s="160"/>
      <c r="I58" s="160"/>
      <c r="J58" s="160">
        <f>'将来負担比率（分子）の構造'!K$50</f>
        <v>2573</v>
      </c>
      <c r="K58" s="160"/>
      <c r="L58" s="160"/>
      <c r="M58" s="160">
        <f>'将来負担比率（分子）の構造'!L$50</f>
        <v>3070</v>
      </c>
      <c r="N58" s="160"/>
      <c r="O58" s="160"/>
      <c r="P58" s="160">
        <f>'将来負担比率（分子）の構造'!M$50</f>
        <v>3283</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1226</v>
      </c>
      <c r="C62" s="160"/>
      <c r="D62" s="160"/>
      <c r="E62" s="160">
        <f>'将来負担比率（分子）の構造'!J$45</f>
        <v>1074</v>
      </c>
      <c r="F62" s="160"/>
      <c r="G62" s="160"/>
      <c r="H62" s="160">
        <f>'将来負担比率（分子）の構造'!K$45</f>
        <v>1015</v>
      </c>
      <c r="I62" s="160"/>
      <c r="J62" s="160"/>
      <c r="K62" s="160">
        <f>'将来負担比率（分子）の構造'!L$45</f>
        <v>1018</v>
      </c>
      <c r="L62" s="160"/>
      <c r="M62" s="160"/>
      <c r="N62" s="160">
        <f>'将来負担比率（分子）の構造'!M$45</f>
        <v>1010</v>
      </c>
      <c r="O62" s="160"/>
      <c r="P62" s="160"/>
    </row>
    <row r="63" spans="1:16">
      <c r="A63" s="160" t="s">
        <v>28</v>
      </c>
      <c r="B63" s="160">
        <f>'将来負担比率（分子）の構造'!I$44</f>
        <v>347</v>
      </c>
      <c r="C63" s="160"/>
      <c r="D63" s="160"/>
      <c r="E63" s="160">
        <f>'将来負担比率（分子）の構造'!J$44</f>
        <v>346</v>
      </c>
      <c r="F63" s="160"/>
      <c r="G63" s="160"/>
      <c r="H63" s="160">
        <f>'将来負担比率（分子）の構造'!K$44</f>
        <v>337</v>
      </c>
      <c r="I63" s="160"/>
      <c r="J63" s="160"/>
      <c r="K63" s="160">
        <f>'将来負担比率（分子）の構造'!L$44</f>
        <v>327</v>
      </c>
      <c r="L63" s="160"/>
      <c r="M63" s="160"/>
      <c r="N63" s="160">
        <f>'将来負担比率（分子）の構造'!M$44</f>
        <v>298</v>
      </c>
      <c r="O63" s="160"/>
      <c r="P63" s="160"/>
    </row>
    <row r="64" spans="1:16">
      <c r="A64" s="160" t="s">
        <v>27</v>
      </c>
      <c r="B64" s="160">
        <f>'将来負担比率（分子）の構造'!I$43</f>
        <v>1276</v>
      </c>
      <c r="C64" s="160"/>
      <c r="D64" s="160"/>
      <c r="E64" s="160">
        <f>'将来負担比率（分子）の構造'!J$43</f>
        <v>1153</v>
      </c>
      <c r="F64" s="160"/>
      <c r="G64" s="160"/>
      <c r="H64" s="160">
        <f>'将来負担比率（分子）の構造'!K$43</f>
        <v>1089</v>
      </c>
      <c r="I64" s="160"/>
      <c r="J64" s="160"/>
      <c r="K64" s="160">
        <f>'将来負担比率（分子）の構造'!L$43</f>
        <v>1016</v>
      </c>
      <c r="L64" s="160"/>
      <c r="M64" s="160"/>
      <c r="N64" s="160">
        <f>'将来負担比率（分子）の構造'!M$43</f>
        <v>960</v>
      </c>
      <c r="O64" s="160"/>
      <c r="P64" s="160"/>
    </row>
    <row r="65" spans="1:16">
      <c r="A65" s="160" t="s">
        <v>26</v>
      </c>
      <c r="B65" s="160">
        <f>'将来負担比率（分子）の構造'!I$42</f>
        <v>63</v>
      </c>
      <c r="C65" s="160"/>
      <c r="D65" s="160"/>
      <c r="E65" s="160">
        <f>'将来負担比率（分子）の構造'!J$42</f>
        <v>43</v>
      </c>
      <c r="F65" s="160"/>
      <c r="G65" s="160"/>
      <c r="H65" s="160">
        <f>'将来負担比率（分子）の構造'!K$42</f>
        <v>22</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5610</v>
      </c>
      <c r="C66" s="160"/>
      <c r="D66" s="160"/>
      <c r="E66" s="160">
        <f>'将来負担比率（分子）の構造'!J$41</f>
        <v>5361</v>
      </c>
      <c r="F66" s="160"/>
      <c r="G66" s="160"/>
      <c r="H66" s="160">
        <f>'将来負担比率（分子）の構造'!K$41</f>
        <v>4961</v>
      </c>
      <c r="I66" s="160"/>
      <c r="J66" s="160"/>
      <c r="K66" s="160">
        <f>'将来負担比率（分子）の構造'!L$41</f>
        <v>4800</v>
      </c>
      <c r="L66" s="160"/>
      <c r="M66" s="160"/>
      <c r="N66" s="160">
        <f>'将来負担比率（分子）の構造'!M$41</f>
        <v>4492</v>
      </c>
      <c r="O66" s="160"/>
      <c r="P66" s="160"/>
    </row>
    <row r="67" spans="1:16">
      <c r="A67" s="160" t="s">
        <v>69</v>
      </c>
      <c r="B67" s="160" t="e">
        <f>NA()</f>
        <v>#N/A</v>
      </c>
      <c r="C67" s="160">
        <f>IF(ISNUMBER('将来負担比率（分子）の構造'!I$53), IF('将来負担比率（分子）の構造'!I$53 &lt; 0, 0, '将来負担比率（分子）の構造'!I$53), NA())</f>
        <v>1378</v>
      </c>
      <c r="D67" s="160" t="e">
        <f>NA()</f>
        <v>#N/A</v>
      </c>
      <c r="E67" s="160" t="e">
        <f>NA()</f>
        <v>#N/A</v>
      </c>
      <c r="F67" s="160">
        <f>IF(ISNUMBER('将来負担比率（分子）の構造'!J$53), IF('将来負担比率（分子）の構造'!J$53 &lt; 0, 0, '将来負担比率（分子）の構造'!J$53), NA())</f>
        <v>683</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1522</v>
      </c>
      <c r="C72" s="164">
        <f>基金残高に係る経年分析!G55</f>
        <v>1688</v>
      </c>
      <c r="D72" s="164">
        <f>基金残高に係る経年分析!H55</f>
        <v>1784</v>
      </c>
    </row>
    <row r="73" spans="1:16">
      <c r="A73" s="163" t="s">
        <v>72</v>
      </c>
      <c r="B73" s="164">
        <f>基金残高に係る経年分析!F56</f>
        <v>0</v>
      </c>
      <c r="C73" s="164">
        <f>基金残高に係る経年分析!G56</f>
        <v>0</v>
      </c>
      <c r="D73" s="164">
        <f>基金残高に係る経年分析!H56</f>
        <v>0</v>
      </c>
    </row>
    <row r="74" spans="1:16">
      <c r="A74" s="163" t="s">
        <v>73</v>
      </c>
      <c r="B74" s="164">
        <f>基金残高に係る経年分析!F57</f>
        <v>678</v>
      </c>
      <c r="C74" s="164">
        <f>基金残高に係る経年分析!G57</f>
        <v>1010</v>
      </c>
      <c r="D74" s="164">
        <f>基金残高に係る経年分析!H57</f>
        <v>1126</v>
      </c>
    </row>
  </sheetData>
  <sheetProtection algorithmName="SHA-512" hashValue="DHWnJxH+MW+3MJc1b5cWzNgpGUNhJb1B5SByCCDgHDtFYCpiyW4o6dcrA0awqOkprKo7QyKmX4KVAaFdoLkFyw==" saltValue="vMBu/lGdSTX7el/VrkkIz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0" zoomScaleNormal="8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212</v>
      </c>
      <c r="DI1" s="736"/>
      <c r="DJ1" s="736"/>
      <c r="DK1" s="736"/>
      <c r="DL1" s="736"/>
      <c r="DM1" s="736"/>
      <c r="DN1" s="737"/>
      <c r="DO1" s="205"/>
      <c r="DP1" s="735" t="s">
        <v>213</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214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215</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216</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217</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218</v>
      </c>
      <c r="S4" s="678"/>
      <c r="T4" s="678"/>
      <c r="U4" s="678"/>
      <c r="V4" s="678"/>
      <c r="W4" s="678"/>
      <c r="X4" s="678"/>
      <c r="Y4" s="679"/>
      <c r="Z4" s="677" t="s">
        <v>219</v>
      </c>
      <c r="AA4" s="678"/>
      <c r="AB4" s="678"/>
      <c r="AC4" s="679"/>
      <c r="AD4" s="677" t="s">
        <v>220</v>
      </c>
      <c r="AE4" s="678"/>
      <c r="AF4" s="678"/>
      <c r="AG4" s="678"/>
      <c r="AH4" s="678"/>
      <c r="AI4" s="678"/>
      <c r="AJ4" s="678"/>
      <c r="AK4" s="679"/>
      <c r="AL4" s="677" t="s">
        <v>219</v>
      </c>
      <c r="AM4" s="678"/>
      <c r="AN4" s="678"/>
      <c r="AO4" s="679"/>
      <c r="AP4" s="738" t="s">
        <v>221</v>
      </c>
      <c r="AQ4" s="738"/>
      <c r="AR4" s="738"/>
      <c r="AS4" s="738"/>
      <c r="AT4" s="738"/>
      <c r="AU4" s="738"/>
      <c r="AV4" s="738"/>
      <c r="AW4" s="738"/>
      <c r="AX4" s="738"/>
      <c r="AY4" s="738"/>
      <c r="AZ4" s="738"/>
      <c r="BA4" s="738"/>
      <c r="BB4" s="738"/>
      <c r="BC4" s="738"/>
      <c r="BD4" s="738"/>
      <c r="BE4" s="738"/>
      <c r="BF4" s="738"/>
      <c r="BG4" s="738" t="s">
        <v>222</v>
      </c>
      <c r="BH4" s="738"/>
      <c r="BI4" s="738"/>
      <c r="BJ4" s="738"/>
      <c r="BK4" s="738"/>
      <c r="BL4" s="738"/>
      <c r="BM4" s="738"/>
      <c r="BN4" s="738"/>
      <c r="BO4" s="738" t="s">
        <v>219</v>
      </c>
      <c r="BP4" s="738"/>
      <c r="BQ4" s="738"/>
      <c r="BR4" s="738"/>
      <c r="BS4" s="738" t="s">
        <v>223</v>
      </c>
      <c r="BT4" s="738"/>
      <c r="BU4" s="738"/>
      <c r="BV4" s="738"/>
      <c r="BW4" s="738"/>
      <c r="BX4" s="738"/>
      <c r="BY4" s="738"/>
      <c r="BZ4" s="738"/>
      <c r="CA4" s="738"/>
      <c r="CB4" s="738"/>
      <c r="CD4" s="720" t="s">
        <v>224</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225</v>
      </c>
      <c r="C5" s="703"/>
      <c r="D5" s="703"/>
      <c r="E5" s="703"/>
      <c r="F5" s="703"/>
      <c r="G5" s="703"/>
      <c r="H5" s="703"/>
      <c r="I5" s="703"/>
      <c r="J5" s="703"/>
      <c r="K5" s="703"/>
      <c r="L5" s="703"/>
      <c r="M5" s="703"/>
      <c r="N5" s="703"/>
      <c r="O5" s="703"/>
      <c r="P5" s="703"/>
      <c r="Q5" s="704"/>
      <c r="R5" s="668">
        <v>378171</v>
      </c>
      <c r="S5" s="669"/>
      <c r="T5" s="669"/>
      <c r="U5" s="669"/>
      <c r="V5" s="669"/>
      <c r="W5" s="669"/>
      <c r="X5" s="669"/>
      <c r="Y5" s="715"/>
      <c r="Z5" s="733">
        <v>7.3</v>
      </c>
      <c r="AA5" s="733"/>
      <c r="AB5" s="733"/>
      <c r="AC5" s="733"/>
      <c r="AD5" s="734">
        <v>378171</v>
      </c>
      <c r="AE5" s="734"/>
      <c r="AF5" s="734"/>
      <c r="AG5" s="734"/>
      <c r="AH5" s="734"/>
      <c r="AI5" s="734"/>
      <c r="AJ5" s="734"/>
      <c r="AK5" s="734"/>
      <c r="AL5" s="716">
        <v>13.3</v>
      </c>
      <c r="AM5" s="685"/>
      <c r="AN5" s="685"/>
      <c r="AO5" s="717"/>
      <c r="AP5" s="702" t="s">
        <v>226</v>
      </c>
      <c r="AQ5" s="703"/>
      <c r="AR5" s="703"/>
      <c r="AS5" s="703"/>
      <c r="AT5" s="703"/>
      <c r="AU5" s="703"/>
      <c r="AV5" s="703"/>
      <c r="AW5" s="703"/>
      <c r="AX5" s="703"/>
      <c r="AY5" s="703"/>
      <c r="AZ5" s="703"/>
      <c r="BA5" s="703"/>
      <c r="BB5" s="703"/>
      <c r="BC5" s="703"/>
      <c r="BD5" s="703"/>
      <c r="BE5" s="703"/>
      <c r="BF5" s="704"/>
      <c r="BG5" s="603">
        <v>378171</v>
      </c>
      <c r="BH5" s="606"/>
      <c r="BI5" s="606"/>
      <c r="BJ5" s="606"/>
      <c r="BK5" s="606"/>
      <c r="BL5" s="606"/>
      <c r="BM5" s="606"/>
      <c r="BN5" s="607"/>
      <c r="BO5" s="665">
        <v>100</v>
      </c>
      <c r="BP5" s="665"/>
      <c r="BQ5" s="665"/>
      <c r="BR5" s="665"/>
      <c r="BS5" s="666">
        <v>4756</v>
      </c>
      <c r="BT5" s="666"/>
      <c r="BU5" s="666"/>
      <c r="BV5" s="666"/>
      <c r="BW5" s="666"/>
      <c r="BX5" s="666"/>
      <c r="BY5" s="666"/>
      <c r="BZ5" s="666"/>
      <c r="CA5" s="666"/>
      <c r="CB5" s="707"/>
      <c r="CD5" s="720" t="s">
        <v>221</v>
      </c>
      <c r="CE5" s="721"/>
      <c r="CF5" s="721"/>
      <c r="CG5" s="721"/>
      <c r="CH5" s="721"/>
      <c r="CI5" s="721"/>
      <c r="CJ5" s="721"/>
      <c r="CK5" s="721"/>
      <c r="CL5" s="721"/>
      <c r="CM5" s="721"/>
      <c r="CN5" s="721"/>
      <c r="CO5" s="721"/>
      <c r="CP5" s="721"/>
      <c r="CQ5" s="722"/>
      <c r="CR5" s="720" t="s">
        <v>227</v>
      </c>
      <c r="CS5" s="721"/>
      <c r="CT5" s="721"/>
      <c r="CU5" s="721"/>
      <c r="CV5" s="721"/>
      <c r="CW5" s="721"/>
      <c r="CX5" s="721"/>
      <c r="CY5" s="722"/>
      <c r="CZ5" s="720" t="s">
        <v>219</v>
      </c>
      <c r="DA5" s="721"/>
      <c r="DB5" s="721"/>
      <c r="DC5" s="722"/>
      <c r="DD5" s="720" t="s">
        <v>228</v>
      </c>
      <c r="DE5" s="721"/>
      <c r="DF5" s="721"/>
      <c r="DG5" s="721"/>
      <c r="DH5" s="721"/>
      <c r="DI5" s="721"/>
      <c r="DJ5" s="721"/>
      <c r="DK5" s="721"/>
      <c r="DL5" s="721"/>
      <c r="DM5" s="721"/>
      <c r="DN5" s="721"/>
      <c r="DO5" s="721"/>
      <c r="DP5" s="722"/>
      <c r="DQ5" s="720" t="s">
        <v>229</v>
      </c>
      <c r="DR5" s="721"/>
      <c r="DS5" s="721"/>
      <c r="DT5" s="721"/>
      <c r="DU5" s="721"/>
      <c r="DV5" s="721"/>
      <c r="DW5" s="721"/>
      <c r="DX5" s="721"/>
      <c r="DY5" s="721"/>
      <c r="DZ5" s="721"/>
      <c r="EA5" s="721"/>
      <c r="EB5" s="721"/>
      <c r="EC5" s="722"/>
    </row>
    <row r="6" spans="2:143" ht="11.25" customHeight="1">
      <c r="B6" s="600" t="s">
        <v>230</v>
      </c>
      <c r="C6" s="601"/>
      <c r="D6" s="601"/>
      <c r="E6" s="601"/>
      <c r="F6" s="601"/>
      <c r="G6" s="601"/>
      <c r="H6" s="601"/>
      <c r="I6" s="601"/>
      <c r="J6" s="601"/>
      <c r="K6" s="601"/>
      <c r="L6" s="601"/>
      <c r="M6" s="601"/>
      <c r="N6" s="601"/>
      <c r="O6" s="601"/>
      <c r="P6" s="601"/>
      <c r="Q6" s="602"/>
      <c r="R6" s="603">
        <v>41013</v>
      </c>
      <c r="S6" s="606"/>
      <c r="T6" s="606"/>
      <c r="U6" s="606"/>
      <c r="V6" s="606"/>
      <c r="W6" s="606"/>
      <c r="X6" s="606"/>
      <c r="Y6" s="607"/>
      <c r="Z6" s="665">
        <v>0.8</v>
      </c>
      <c r="AA6" s="665"/>
      <c r="AB6" s="665"/>
      <c r="AC6" s="665"/>
      <c r="AD6" s="666">
        <v>41013</v>
      </c>
      <c r="AE6" s="666"/>
      <c r="AF6" s="666"/>
      <c r="AG6" s="666"/>
      <c r="AH6" s="666"/>
      <c r="AI6" s="666"/>
      <c r="AJ6" s="666"/>
      <c r="AK6" s="666"/>
      <c r="AL6" s="608">
        <v>1.4</v>
      </c>
      <c r="AM6" s="609"/>
      <c r="AN6" s="609"/>
      <c r="AO6" s="667"/>
      <c r="AP6" s="600" t="s">
        <v>231</v>
      </c>
      <c r="AQ6" s="601"/>
      <c r="AR6" s="601"/>
      <c r="AS6" s="601"/>
      <c r="AT6" s="601"/>
      <c r="AU6" s="601"/>
      <c r="AV6" s="601"/>
      <c r="AW6" s="601"/>
      <c r="AX6" s="601"/>
      <c r="AY6" s="601"/>
      <c r="AZ6" s="601"/>
      <c r="BA6" s="601"/>
      <c r="BB6" s="601"/>
      <c r="BC6" s="601"/>
      <c r="BD6" s="601"/>
      <c r="BE6" s="601"/>
      <c r="BF6" s="602"/>
      <c r="BG6" s="603">
        <v>378171</v>
      </c>
      <c r="BH6" s="606"/>
      <c r="BI6" s="606"/>
      <c r="BJ6" s="606"/>
      <c r="BK6" s="606"/>
      <c r="BL6" s="606"/>
      <c r="BM6" s="606"/>
      <c r="BN6" s="607"/>
      <c r="BO6" s="665">
        <v>100</v>
      </c>
      <c r="BP6" s="665"/>
      <c r="BQ6" s="665"/>
      <c r="BR6" s="665"/>
      <c r="BS6" s="666">
        <v>4756</v>
      </c>
      <c r="BT6" s="666"/>
      <c r="BU6" s="666"/>
      <c r="BV6" s="666"/>
      <c r="BW6" s="666"/>
      <c r="BX6" s="666"/>
      <c r="BY6" s="666"/>
      <c r="BZ6" s="666"/>
      <c r="CA6" s="666"/>
      <c r="CB6" s="707"/>
      <c r="CD6" s="674" t="s">
        <v>232</v>
      </c>
      <c r="CE6" s="675"/>
      <c r="CF6" s="675"/>
      <c r="CG6" s="675"/>
      <c r="CH6" s="675"/>
      <c r="CI6" s="675"/>
      <c r="CJ6" s="675"/>
      <c r="CK6" s="675"/>
      <c r="CL6" s="675"/>
      <c r="CM6" s="675"/>
      <c r="CN6" s="675"/>
      <c r="CO6" s="675"/>
      <c r="CP6" s="675"/>
      <c r="CQ6" s="676"/>
      <c r="CR6" s="603">
        <v>61130</v>
      </c>
      <c r="CS6" s="606"/>
      <c r="CT6" s="606"/>
      <c r="CU6" s="606"/>
      <c r="CV6" s="606"/>
      <c r="CW6" s="606"/>
      <c r="CX6" s="606"/>
      <c r="CY6" s="607"/>
      <c r="CZ6" s="716">
        <v>1.2</v>
      </c>
      <c r="DA6" s="685"/>
      <c r="DB6" s="685"/>
      <c r="DC6" s="719"/>
      <c r="DD6" s="611" t="s">
        <v>124</v>
      </c>
      <c r="DE6" s="606"/>
      <c r="DF6" s="606"/>
      <c r="DG6" s="606"/>
      <c r="DH6" s="606"/>
      <c r="DI6" s="606"/>
      <c r="DJ6" s="606"/>
      <c r="DK6" s="606"/>
      <c r="DL6" s="606"/>
      <c r="DM6" s="606"/>
      <c r="DN6" s="606"/>
      <c r="DO6" s="606"/>
      <c r="DP6" s="607"/>
      <c r="DQ6" s="611">
        <v>61130</v>
      </c>
      <c r="DR6" s="606"/>
      <c r="DS6" s="606"/>
      <c r="DT6" s="606"/>
      <c r="DU6" s="606"/>
      <c r="DV6" s="606"/>
      <c r="DW6" s="606"/>
      <c r="DX6" s="606"/>
      <c r="DY6" s="606"/>
      <c r="DZ6" s="606"/>
      <c r="EA6" s="606"/>
      <c r="EB6" s="606"/>
      <c r="EC6" s="646"/>
    </row>
    <row r="7" spans="2:143" ht="11.25" customHeight="1">
      <c r="B7" s="600" t="s">
        <v>233</v>
      </c>
      <c r="C7" s="601"/>
      <c r="D7" s="601"/>
      <c r="E7" s="601"/>
      <c r="F7" s="601"/>
      <c r="G7" s="601"/>
      <c r="H7" s="601"/>
      <c r="I7" s="601"/>
      <c r="J7" s="601"/>
      <c r="K7" s="601"/>
      <c r="L7" s="601"/>
      <c r="M7" s="601"/>
      <c r="N7" s="601"/>
      <c r="O7" s="601"/>
      <c r="P7" s="601"/>
      <c r="Q7" s="602"/>
      <c r="R7" s="603">
        <v>726</v>
      </c>
      <c r="S7" s="606"/>
      <c r="T7" s="606"/>
      <c r="U7" s="606"/>
      <c r="V7" s="606"/>
      <c r="W7" s="606"/>
      <c r="X7" s="606"/>
      <c r="Y7" s="607"/>
      <c r="Z7" s="665">
        <v>0</v>
      </c>
      <c r="AA7" s="665"/>
      <c r="AB7" s="665"/>
      <c r="AC7" s="665"/>
      <c r="AD7" s="666">
        <v>726</v>
      </c>
      <c r="AE7" s="666"/>
      <c r="AF7" s="666"/>
      <c r="AG7" s="666"/>
      <c r="AH7" s="666"/>
      <c r="AI7" s="666"/>
      <c r="AJ7" s="666"/>
      <c r="AK7" s="666"/>
      <c r="AL7" s="608">
        <v>0</v>
      </c>
      <c r="AM7" s="609"/>
      <c r="AN7" s="609"/>
      <c r="AO7" s="667"/>
      <c r="AP7" s="600" t="s">
        <v>234</v>
      </c>
      <c r="AQ7" s="601"/>
      <c r="AR7" s="601"/>
      <c r="AS7" s="601"/>
      <c r="AT7" s="601"/>
      <c r="AU7" s="601"/>
      <c r="AV7" s="601"/>
      <c r="AW7" s="601"/>
      <c r="AX7" s="601"/>
      <c r="AY7" s="601"/>
      <c r="AZ7" s="601"/>
      <c r="BA7" s="601"/>
      <c r="BB7" s="601"/>
      <c r="BC7" s="601"/>
      <c r="BD7" s="601"/>
      <c r="BE7" s="601"/>
      <c r="BF7" s="602"/>
      <c r="BG7" s="603">
        <v>191791</v>
      </c>
      <c r="BH7" s="606"/>
      <c r="BI7" s="606"/>
      <c r="BJ7" s="606"/>
      <c r="BK7" s="606"/>
      <c r="BL7" s="606"/>
      <c r="BM7" s="606"/>
      <c r="BN7" s="607"/>
      <c r="BO7" s="665">
        <v>50.7</v>
      </c>
      <c r="BP7" s="665"/>
      <c r="BQ7" s="665"/>
      <c r="BR7" s="665"/>
      <c r="BS7" s="666">
        <v>4756</v>
      </c>
      <c r="BT7" s="666"/>
      <c r="BU7" s="666"/>
      <c r="BV7" s="666"/>
      <c r="BW7" s="666"/>
      <c r="BX7" s="666"/>
      <c r="BY7" s="666"/>
      <c r="BZ7" s="666"/>
      <c r="CA7" s="666"/>
      <c r="CB7" s="707"/>
      <c r="CD7" s="647" t="s">
        <v>235</v>
      </c>
      <c r="CE7" s="644"/>
      <c r="CF7" s="644"/>
      <c r="CG7" s="644"/>
      <c r="CH7" s="644"/>
      <c r="CI7" s="644"/>
      <c r="CJ7" s="644"/>
      <c r="CK7" s="644"/>
      <c r="CL7" s="644"/>
      <c r="CM7" s="644"/>
      <c r="CN7" s="644"/>
      <c r="CO7" s="644"/>
      <c r="CP7" s="644"/>
      <c r="CQ7" s="645"/>
      <c r="CR7" s="603">
        <v>1237840</v>
      </c>
      <c r="CS7" s="606"/>
      <c r="CT7" s="606"/>
      <c r="CU7" s="606"/>
      <c r="CV7" s="606"/>
      <c r="CW7" s="606"/>
      <c r="CX7" s="606"/>
      <c r="CY7" s="607"/>
      <c r="CZ7" s="665">
        <v>24.5</v>
      </c>
      <c r="DA7" s="665"/>
      <c r="DB7" s="665"/>
      <c r="DC7" s="665"/>
      <c r="DD7" s="611">
        <v>130522</v>
      </c>
      <c r="DE7" s="606"/>
      <c r="DF7" s="606"/>
      <c r="DG7" s="606"/>
      <c r="DH7" s="606"/>
      <c r="DI7" s="606"/>
      <c r="DJ7" s="606"/>
      <c r="DK7" s="606"/>
      <c r="DL7" s="606"/>
      <c r="DM7" s="606"/>
      <c r="DN7" s="606"/>
      <c r="DO7" s="606"/>
      <c r="DP7" s="607"/>
      <c r="DQ7" s="611">
        <v>534288</v>
      </c>
      <c r="DR7" s="606"/>
      <c r="DS7" s="606"/>
      <c r="DT7" s="606"/>
      <c r="DU7" s="606"/>
      <c r="DV7" s="606"/>
      <c r="DW7" s="606"/>
      <c r="DX7" s="606"/>
      <c r="DY7" s="606"/>
      <c r="DZ7" s="606"/>
      <c r="EA7" s="606"/>
      <c r="EB7" s="606"/>
      <c r="EC7" s="646"/>
    </row>
    <row r="8" spans="2:143" ht="11.25" customHeight="1">
      <c r="B8" s="600" t="s">
        <v>236</v>
      </c>
      <c r="C8" s="601"/>
      <c r="D8" s="601"/>
      <c r="E8" s="601"/>
      <c r="F8" s="601"/>
      <c r="G8" s="601"/>
      <c r="H8" s="601"/>
      <c r="I8" s="601"/>
      <c r="J8" s="601"/>
      <c r="K8" s="601"/>
      <c r="L8" s="601"/>
      <c r="M8" s="601"/>
      <c r="N8" s="601"/>
      <c r="O8" s="601"/>
      <c r="P8" s="601"/>
      <c r="Q8" s="602"/>
      <c r="R8" s="603">
        <v>1034</v>
      </c>
      <c r="S8" s="606"/>
      <c r="T8" s="606"/>
      <c r="U8" s="606"/>
      <c r="V8" s="606"/>
      <c r="W8" s="606"/>
      <c r="X8" s="606"/>
      <c r="Y8" s="607"/>
      <c r="Z8" s="665">
        <v>0</v>
      </c>
      <c r="AA8" s="665"/>
      <c r="AB8" s="665"/>
      <c r="AC8" s="665"/>
      <c r="AD8" s="666">
        <v>1034</v>
      </c>
      <c r="AE8" s="666"/>
      <c r="AF8" s="666"/>
      <c r="AG8" s="666"/>
      <c r="AH8" s="666"/>
      <c r="AI8" s="666"/>
      <c r="AJ8" s="666"/>
      <c r="AK8" s="666"/>
      <c r="AL8" s="608">
        <v>0</v>
      </c>
      <c r="AM8" s="609"/>
      <c r="AN8" s="609"/>
      <c r="AO8" s="667"/>
      <c r="AP8" s="600" t="s">
        <v>237</v>
      </c>
      <c r="AQ8" s="601"/>
      <c r="AR8" s="601"/>
      <c r="AS8" s="601"/>
      <c r="AT8" s="601"/>
      <c r="AU8" s="601"/>
      <c r="AV8" s="601"/>
      <c r="AW8" s="601"/>
      <c r="AX8" s="601"/>
      <c r="AY8" s="601"/>
      <c r="AZ8" s="601"/>
      <c r="BA8" s="601"/>
      <c r="BB8" s="601"/>
      <c r="BC8" s="601"/>
      <c r="BD8" s="601"/>
      <c r="BE8" s="601"/>
      <c r="BF8" s="602"/>
      <c r="BG8" s="603">
        <v>6799</v>
      </c>
      <c r="BH8" s="606"/>
      <c r="BI8" s="606"/>
      <c r="BJ8" s="606"/>
      <c r="BK8" s="606"/>
      <c r="BL8" s="606"/>
      <c r="BM8" s="606"/>
      <c r="BN8" s="607"/>
      <c r="BO8" s="665">
        <v>1.8</v>
      </c>
      <c r="BP8" s="665"/>
      <c r="BQ8" s="665"/>
      <c r="BR8" s="665"/>
      <c r="BS8" s="611" t="s">
        <v>124</v>
      </c>
      <c r="BT8" s="606"/>
      <c r="BU8" s="606"/>
      <c r="BV8" s="606"/>
      <c r="BW8" s="606"/>
      <c r="BX8" s="606"/>
      <c r="BY8" s="606"/>
      <c r="BZ8" s="606"/>
      <c r="CA8" s="606"/>
      <c r="CB8" s="646"/>
      <c r="CD8" s="647" t="s">
        <v>238</v>
      </c>
      <c r="CE8" s="644"/>
      <c r="CF8" s="644"/>
      <c r="CG8" s="644"/>
      <c r="CH8" s="644"/>
      <c r="CI8" s="644"/>
      <c r="CJ8" s="644"/>
      <c r="CK8" s="644"/>
      <c r="CL8" s="644"/>
      <c r="CM8" s="644"/>
      <c r="CN8" s="644"/>
      <c r="CO8" s="644"/>
      <c r="CP8" s="644"/>
      <c r="CQ8" s="645"/>
      <c r="CR8" s="603">
        <v>939033</v>
      </c>
      <c r="CS8" s="606"/>
      <c r="CT8" s="606"/>
      <c r="CU8" s="606"/>
      <c r="CV8" s="606"/>
      <c r="CW8" s="606"/>
      <c r="CX8" s="606"/>
      <c r="CY8" s="607"/>
      <c r="CZ8" s="665">
        <v>18.600000000000001</v>
      </c>
      <c r="DA8" s="665"/>
      <c r="DB8" s="665"/>
      <c r="DC8" s="665"/>
      <c r="DD8" s="611">
        <v>2494</v>
      </c>
      <c r="DE8" s="606"/>
      <c r="DF8" s="606"/>
      <c r="DG8" s="606"/>
      <c r="DH8" s="606"/>
      <c r="DI8" s="606"/>
      <c r="DJ8" s="606"/>
      <c r="DK8" s="606"/>
      <c r="DL8" s="606"/>
      <c r="DM8" s="606"/>
      <c r="DN8" s="606"/>
      <c r="DO8" s="606"/>
      <c r="DP8" s="607"/>
      <c r="DQ8" s="611">
        <v>617499</v>
      </c>
      <c r="DR8" s="606"/>
      <c r="DS8" s="606"/>
      <c r="DT8" s="606"/>
      <c r="DU8" s="606"/>
      <c r="DV8" s="606"/>
      <c r="DW8" s="606"/>
      <c r="DX8" s="606"/>
      <c r="DY8" s="606"/>
      <c r="DZ8" s="606"/>
      <c r="EA8" s="606"/>
      <c r="EB8" s="606"/>
      <c r="EC8" s="646"/>
    </row>
    <row r="9" spans="2:143" ht="11.25" customHeight="1">
      <c r="B9" s="600" t="s">
        <v>239</v>
      </c>
      <c r="C9" s="601"/>
      <c r="D9" s="601"/>
      <c r="E9" s="601"/>
      <c r="F9" s="601"/>
      <c r="G9" s="601"/>
      <c r="H9" s="601"/>
      <c r="I9" s="601"/>
      <c r="J9" s="601"/>
      <c r="K9" s="601"/>
      <c r="L9" s="601"/>
      <c r="M9" s="601"/>
      <c r="N9" s="601"/>
      <c r="O9" s="601"/>
      <c r="P9" s="601"/>
      <c r="Q9" s="602"/>
      <c r="R9" s="603">
        <v>1050</v>
      </c>
      <c r="S9" s="606"/>
      <c r="T9" s="606"/>
      <c r="U9" s="606"/>
      <c r="V9" s="606"/>
      <c r="W9" s="606"/>
      <c r="X9" s="606"/>
      <c r="Y9" s="607"/>
      <c r="Z9" s="665">
        <v>0</v>
      </c>
      <c r="AA9" s="665"/>
      <c r="AB9" s="665"/>
      <c r="AC9" s="665"/>
      <c r="AD9" s="666">
        <v>1050</v>
      </c>
      <c r="AE9" s="666"/>
      <c r="AF9" s="666"/>
      <c r="AG9" s="666"/>
      <c r="AH9" s="666"/>
      <c r="AI9" s="666"/>
      <c r="AJ9" s="666"/>
      <c r="AK9" s="666"/>
      <c r="AL9" s="608">
        <v>0</v>
      </c>
      <c r="AM9" s="609"/>
      <c r="AN9" s="609"/>
      <c r="AO9" s="667"/>
      <c r="AP9" s="600" t="s">
        <v>240</v>
      </c>
      <c r="AQ9" s="601"/>
      <c r="AR9" s="601"/>
      <c r="AS9" s="601"/>
      <c r="AT9" s="601"/>
      <c r="AU9" s="601"/>
      <c r="AV9" s="601"/>
      <c r="AW9" s="601"/>
      <c r="AX9" s="601"/>
      <c r="AY9" s="601"/>
      <c r="AZ9" s="601"/>
      <c r="BA9" s="601"/>
      <c r="BB9" s="601"/>
      <c r="BC9" s="601"/>
      <c r="BD9" s="601"/>
      <c r="BE9" s="601"/>
      <c r="BF9" s="602"/>
      <c r="BG9" s="603">
        <v>159170</v>
      </c>
      <c r="BH9" s="606"/>
      <c r="BI9" s="606"/>
      <c r="BJ9" s="606"/>
      <c r="BK9" s="606"/>
      <c r="BL9" s="606"/>
      <c r="BM9" s="606"/>
      <c r="BN9" s="607"/>
      <c r="BO9" s="665">
        <v>42.1</v>
      </c>
      <c r="BP9" s="665"/>
      <c r="BQ9" s="665"/>
      <c r="BR9" s="665"/>
      <c r="BS9" s="611" t="s">
        <v>124</v>
      </c>
      <c r="BT9" s="606"/>
      <c r="BU9" s="606"/>
      <c r="BV9" s="606"/>
      <c r="BW9" s="606"/>
      <c r="BX9" s="606"/>
      <c r="BY9" s="606"/>
      <c r="BZ9" s="606"/>
      <c r="CA9" s="606"/>
      <c r="CB9" s="646"/>
      <c r="CD9" s="647" t="s">
        <v>241</v>
      </c>
      <c r="CE9" s="644"/>
      <c r="CF9" s="644"/>
      <c r="CG9" s="644"/>
      <c r="CH9" s="644"/>
      <c r="CI9" s="644"/>
      <c r="CJ9" s="644"/>
      <c r="CK9" s="644"/>
      <c r="CL9" s="644"/>
      <c r="CM9" s="644"/>
      <c r="CN9" s="644"/>
      <c r="CO9" s="644"/>
      <c r="CP9" s="644"/>
      <c r="CQ9" s="645"/>
      <c r="CR9" s="603">
        <v>477789</v>
      </c>
      <c r="CS9" s="606"/>
      <c r="CT9" s="606"/>
      <c r="CU9" s="606"/>
      <c r="CV9" s="606"/>
      <c r="CW9" s="606"/>
      <c r="CX9" s="606"/>
      <c r="CY9" s="607"/>
      <c r="CZ9" s="665">
        <v>9.5</v>
      </c>
      <c r="DA9" s="665"/>
      <c r="DB9" s="665"/>
      <c r="DC9" s="665"/>
      <c r="DD9" s="611">
        <v>4686</v>
      </c>
      <c r="DE9" s="606"/>
      <c r="DF9" s="606"/>
      <c r="DG9" s="606"/>
      <c r="DH9" s="606"/>
      <c r="DI9" s="606"/>
      <c r="DJ9" s="606"/>
      <c r="DK9" s="606"/>
      <c r="DL9" s="606"/>
      <c r="DM9" s="606"/>
      <c r="DN9" s="606"/>
      <c r="DO9" s="606"/>
      <c r="DP9" s="607"/>
      <c r="DQ9" s="611">
        <v>315434</v>
      </c>
      <c r="DR9" s="606"/>
      <c r="DS9" s="606"/>
      <c r="DT9" s="606"/>
      <c r="DU9" s="606"/>
      <c r="DV9" s="606"/>
      <c r="DW9" s="606"/>
      <c r="DX9" s="606"/>
      <c r="DY9" s="606"/>
      <c r="DZ9" s="606"/>
      <c r="EA9" s="606"/>
      <c r="EB9" s="606"/>
      <c r="EC9" s="646"/>
    </row>
    <row r="10" spans="2:143" ht="11.25" customHeight="1">
      <c r="B10" s="600" t="s">
        <v>242</v>
      </c>
      <c r="C10" s="601"/>
      <c r="D10" s="601"/>
      <c r="E10" s="601"/>
      <c r="F10" s="601"/>
      <c r="G10" s="601"/>
      <c r="H10" s="601"/>
      <c r="I10" s="601"/>
      <c r="J10" s="601"/>
      <c r="K10" s="601"/>
      <c r="L10" s="601"/>
      <c r="M10" s="601"/>
      <c r="N10" s="601"/>
      <c r="O10" s="601"/>
      <c r="P10" s="601"/>
      <c r="Q10" s="602"/>
      <c r="R10" s="603" t="s">
        <v>124</v>
      </c>
      <c r="S10" s="606"/>
      <c r="T10" s="606"/>
      <c r="U10" s="606"/>
      <c r="V10" s="606"/>
      <c r="W10" s="606"/>
      <c r="X10" s="606"/>
      <c r="Y10" s="607"/>
      <c r="Z10" s="665" t="s">
        <v>124</v>
      </c>
      <c r="AA10" s="665"/>
      <c r="AB10" s="665"/>
      <c r="AC10" s="665"/>
      <c r="AD10" s="666" t="s">
        <v>124</v>
      </c>
      <c r="AE10" s="666"/>
      <c r="AF10" s="666"/>
      <c r="AG10" s="666"/>
      <c r="AH10" s="666"/>
      <c r="AI10" s="666"/>
      <c r="AJ10" s="666"/>
      <c r="AK10" s="666"/>
      <c r="AL10" s="608" t="s">
        <v>124</v>
      </c>
      <c r="AM10" s="609"/>
      <c r="AN10" s="609"/>
      <c r="AO10" s="667"/>
      <c r="AP10" s="600" t="s">
        <v>243</v>
      </c>
      <c r="AQ10" s="601"/>
      <c r="AR10" s="601"/>
      <c r="AS10" s="601"/>
      <c r="AT10" s="601"/>
      <c r="AU10" s="601"/>
      <c r="AV10" s="601"/>
      <c r="AW10" s="601"/>
      <c r="AX10" s="601"/>
      <c r="AY10" s="601"/>
      <c r="AZ10" s="601"/>
      <c r="BA10" s="601"/>
      <c r="BB10" s="601"/>
      <c r="BC10" s="601"/>
      <c r="BD10" s="601"/>
      <c r="BE10" s="601"/>
      <c r="BF10" s="602"/>
      <c r="BG10" s="603">
        <v>11479</v>
      </c>
      <c r="BH10" s="606"/>
      <c r="BI10" s="606"/>
      <c r="BJ10" s="606"/>
      <c r="BK10" s="606"/>
      <c r="BL10" s="606"/>
      <c r="BM10" s="606"/>
      <c r="BN10" s="607"/>
      <c r="BO10" s="665">
        <v>3</v>
      </c>
      <c r="BP10" s="665"/>
      <c r="BQ10" s="665"/>
      <c r="BR10" s="665"/>
      <c r="BS10" s="611">
        <v>1913</v>
      </c>
      <c r="BT10" s="606"/>
      <c r="BU10" s="606"/>
      <c r="BV10" s="606"/>
      <c r="BW10" s="606"/>
      <c r="BX10" s="606"/>
      <c r="BY10" s="606"/>
      <c r="BZ10" s="606"/>
      <c r="CA10" s="606"/>
      <c r="CB10" s="646"/>
      <c r="CD10" s="647" t="s">
        <v>244</v>
      </c>
      <c r="CE10" s="644"/>
      <c r="CF10" s="644"/>
      <c r="CG10" s="644"/>
      <c r="CH10" s="644"/>
      <c r="CI10" s="644"/>
      <c r="CJ10" s="644"/>
      <c r="CK10" s="644"/>
      <c r="CL10" s="644"/>
      <c r="CM10" s="644"/>
      <c r="CN10" s="644"/>
      <c r="CO10" s="644"/>
      <c r="CP10" s="644"/>
      <c r="CQ10" s="645"/>
      <c r="CR10" s="603">
        <v>7519</v>
      </c>
      <c r="CS10" s="606"/>
      <c r="CT10" s="606"/>
      <c r="CU10" s="606"/>
      <c r="CV10" s="606"/>
      <c r="CW10" s="606"/>
      <c r="CX10" s="606"/>
      <c r="CY10" s="607"/>
      <c r="CZ10" s="665">
        <v>0.1</v>
      </c>
      <c r="DA10" s="665"/>
      <c r="DB10" s="665"/>
      <c r="DC10" s="665"/>
      <c r="DD10" s="611" t="s">
        <v>124</v>
      </c>
      <c r="DE10" s="606"/>
      <c r="DF10" s="606"/>
      <c r="DG10" s="606"/>
      <c r="DH10" s="606"/>
      <c r="DI10" s="606"/>
      <c r="DJ10" s="606"/>
      <c r="DK10" s="606"/>
      <c r="DL10" s="606"/>
      <c r="DM10" s="606"/>
      <c r="DN10" s="606"/>
      <c r="DO10" s="606"/>
      <c r="DP10" s="607"/>
      <c r="DQ10" s="611">
        <v>1819</v>
      </c>
      <c r="DR10" s="606"/>
      <c r="DS10" s="606"/>
      <c r="DT10" s="606"/>
      <c r="DU10" s="606"/>
      <c r="DV10" s="606"/>
      <c r="DW10" s="606"/>
      <c r="DX10" s="606"/>
      <c r="DY10" s="606"/>
      <c r="DZ10" s="606"/>
      <c r="EA10" s="606"/>
      <c r="EB10" s="606"/>
      <c r="EC10" s="646"/>
    </row>
    <row r="11" spans="2:143" ht="11.25" customHeight="1">
      <c r="B11" s="600" t="s">
        <v>245</v>
      </c>
      <c r="C11" s="601"/>
      <c r="D11" s="601"/>
      <c r="E11" s="601"/>
      <c r="F11" s="601"/>
      <c r="G11" s="601"/>
      <c r="H11" s="601"/>
      <c r="I11" s="601"/>
      <c r="J11" s="601"/>
      <c r="K11" s="601"/>
      <c r="L11" s="601"/>
      <c r="M11" s="601"/>
      <c r="N11" s="601"/>
      <c r="O11" s="601"/>
      <c r="P11" s="601"/>
      <c r="Q11" s="602"/>
      <c r="R11" s="603" t="s">
        <v>124</v>
      </c>
      <c r="S11" s="606"/>
      <c r="T11" s="606"/>
      <c r="U11" s="606"/>
      <c r="V11" s="606"/>
      <c r="W11" s="606"/>
      <c r="X11" s="606"/>
      <c r="Y11" s="607"/>
      <c r="Z11" s="665" t="s">
        <v>124</v>
      </c>
      <c r="AA11" s="665"/>
      <c r="AB11" s="665"/>
      <c r="AC11" s="665"/>
      <c r="AD11" s="666" t="s">
        <v>124</v>
      </c>
      <c r="AE11" s="666"/>
      <c r="AF11" s="666"/>
      <c r="AG11" s="666"/>
      <c r="AH11" s="666"/>
      <c r="AI11" s="666"/>
      <c r="AJ11" s="666"/>
      <c r="AK11" s="666"/>
      <c r="AL11" s="608" t="s">
        <v>124</v>
      </c>
      <c r="AM11" s="609"/>
      <c r="AN11" s="609"/>
      <c r="AO11" s="667"/>
      <c r="AP11" s="600" t="s">
        <v>246</v>
      </c>
      <c r="AQ11" s="601"/>
      <c r="AR11" s="601"/>
      <c r="AS11" s="601"/>
      <c r="AT11" s="601"/>
      <c r="AU11" s="601"/>
      <c r="AV11" s="601"/>
      <c r="AW11" s="601"/>
      <c r="AX11" s="601"/>
      <c r="AY11" s="601"/>
      <c r="AZ11" s="601"/>
      <c r="BA11" s="601"/>
      <c r="BB11" s="601"/>
      <c r="BC11" s="601"/>
      <c r="BD11" s="601"/>
      <c r="BE11" s="601"/>
      <c r="BF11" s="602"/>
      <c r="BG11" s="603">
        <v>14343</v>
      </c>
      <c r="BH11" s="606"/>
      <c r="BI11" s="606"/>
      <c r="BJ11" s="606"/>
      <c r="BK11" s="606"/>
      <c r="BL11" s="606"/>
      <c r="BM11" s="606"/>
      <c r="BN11" s="607"/>
      <c r="BO11" s="665">
        <v>3.8</v>
      </c>
      <c r="BP11" s="665"/>
      <c r="BQ11" s="665"/>
      <c r="BR11" s="665"/>
      <c r="BS11" s="611">
        <v>2843</v>
      </c>
      <c r="BT11" s="606"/>
      <c r="BU11" s="606"/>
      <c r="BV11" s="606"/>
      <c r="BW11" s="606"/>
      <c r="BX11" s="606"/>
      <c r="BY11" s="606"/>
      <c r="BZ11" s="606"/>
      <c r="CA11" s="606"/>
      <c r="CB11" s="646"/>
      <c r="CD11" s="647" t="s">
        <v>247</v>
      </c>
      <c r="CE11" s="644"/>
      <c r="CF11" s="644"/>
      <c r="CG11" s="644"/>
      <c r="CH11" s="644"/>
      <c r="CI11" s="644"/>
      <c r="CJ11" s="644"/>
      <c r="CK11" s="644"/>
      <c r="CL11" s="644"/>
      <c r="CM11" s="644"/>
      <c r="CN11" s="644"/>
      <c r="CO11" s="644"/>
      <c r="CP11" s="644"/>
      <c r="CQ11" s="645"/>
      <c r="CR11" s="603">
        <v>275687</v>
      </c>
      <c r="CS11" s="606"/>
      <c r="CT11" s="606"/>
      <c r="CU11" s="606"/>
      <c r="CV11" s="606"/>
      <c r="CW11" s="606"/>
      <c r="CX11" s="606"/>
      <c r="CY11" s="607"/>
      <c r="CZ11" s="665">
        <v>5.5</v>
      </c>
      <c r="DA11" s="665"/>
      <c r="DB11" s="665"/>
      <c r="DC11" s="665"/>
      <c r="DD11" s="611">
        <v>91833</v>
      </c>
      <c r="DE11" s="606"/>
      <c r="DF11" s="606"/>
      <c r="DG11" s="606"/>
      <c r="DH11" s="606"/>
      <c r="DI11" s="606"/>
      <c r="DJ11" s="606"/>
      <c r="DK11" s="606"/>
      <c r="DL11" s="606"/>
      <c r="DM11" s="606"/>
      <c r="DN11" s="606"/>
      <c r="DO11" s="606"/>
      <c r="DP11" s="607"/>
      <c r="DQ11" s="611">
        <v>126105</v>
      </c>
      <c r="DR11" s="606"/>
      <c r="DS11" s="606"/>
      <c r="DT11" s="606"/>
      <c r="DU11" s="606"/>
      <c r="DV11" s="606"/>
      <c r="DW11" s="606"/>
      <c r="DX11" s="606"/>
      <c r="DY11" s="606"/>
      <c r="DZ11" s="606"/>
      <c r="EA11" s="606"/>
      <c r="EB11" s="606"/>
      <c r="EC11" s="646"/>
    </row>
    <row r="12" spans="2:143" ht="11.25" customHeight="1">
      <c r="B12" s="600" t="s">
        <v>248</v>
      </c>
      <c r="C12" s="601"/>
      <c r="D12" s="601"/>
      <c r="E12" s="601"/>
      <c r="F12" s="601"/>
      <c r="G12" s="601"/>
      <c r="H12" s="601"/>
      <c r="I12" s="601"/>
      <c r="J12" s="601"/>
      <c r="K12" s="601"/>
      <c r="L12" s="601"/>
      <c r="M12" s="601"/>
      <c r="N12" s="601"/>
      <c r="O12" s="601"/>
      <c r="P12" s="601"/>
      <c r="Q12" s="602"/>
      <c r="R12" s="603">
        <v>85650</v>
      </c>
      <c r="S12" s="606"/>
      <c r="T12" s="606"/>
      <c r="U12" s="606"/>
      <c r="V12" s="606"/>
      <c r="W12" s="606"/>
      <c r="X12" s="606"/>
      <c r="Y12" s="607"/>
      <c r="Z12" s="665">
        <v>1.7</v>
      </c>
      <c r="AA12" s="665"/>
      <c r="AB12" s="665"/>
      <c r="AC12" s="665"/>
      <c r="AD12" s="666">
        <v>85650</v>
      </c>
      <c r="AE12" s="666"/>
      <c r="AF12" s="666"/>
      <c r="AG12" s="666"/>
      <c r="AH12" s="666"/>
      <c r="AI12" s="666"/>
      <c r="AJ12" s="666"/>
      <c r="AK12" s="666"/>
      <c r="AL12" s="608">
        <v>3</v>
      </c>
      <c r="AM12" s="609"/>
      <c r="AN12" s="609"/>
      <c r="AO12" s="667"/>
      <c r="AP12" s="600" t="s">
        <v>249</v>
      </c>
      <c r="AQ12" s="601"/>
      <c r="AR12" s="601"/>
      <c r="AS12" s="601"/>
      <c r="AT12" s="601"/>
      <c r="AU12" s="601"/>
      <c r="AV12" s="601"/>
      <c r="AW12" s="601"/>
      <c r="AX12" s="601"/>
      <c r="AY12" s="601"/>
      <c r="AZ12" s="601"/>
      <c r="BA12" s="601"/>
      <c r="BB12" s="601"/>
      <c r="BC12" s="601"/>
      <c r="BD12" s="601"/>
      <c r="BE12" s="601"/>
      <c r="BF12" s="602"/>
      <c r="BG12" s="603">
        <v>141874</v>
      </c>
      <c r="BH12" s="606"/>
      <c r="BI12" s="606"/>
      <c r="BJ12" s="606"/>
      <c r="BK12" s="606"/>
      <c r="BL12" s="606"/>
      <c r="BM12" s="606"/>
      <c r="BN12" s="607"/>
      <c r="BO12" s="665">
        <v>37.5</v>
      </c>
      <c r="BP12" s="665"/>
      <c r="BQ12" s="665"/>
      <c r="BR12" s="665"/>
      <c r="BS12" s="611" t="s">
        <v>124</v>
      </c>
      <c r="BT12" s="606"/>
      <c r="BU12" s="606"/>
      <c r="BV12" s="606"/>
      <c r="BW12" s="606"/>
      <c r="BX12" s="606"/>
      <c r="BY12" s="606"/>
      <c r="BZ12" s="606"/>
      <c r="CA12" s="606"/>
      <c r="CB12" s="646"/>
      <c r="CD12" s="647" t="s">
        <v>250</v>
      </c>
      <c r="CE12" s="644"/>
      <c r="CF12" s="644"/>
      <c r="CG12" s="644"/>
      <c r="CH12" s="644"/>
      <c r="CI12" s="644"/>
      <c r="CJ12" s="644"/>
      <c r="CK12" s="644"/>
      <c r="CL12" s="644"/>
      <c r="CM12" s="644"/>
      <c r="CN12" s="644"/>
      <c r="CO12" s="644"/>
      <c r="CP12" s="644"/>
      <c r="CQ12" s="645"/>
      <c r="CR12" s="603">
        <v>173738</v>
      </c>
      <c r="CS12" s="606"/>
      <c r="CT12" s="606"/>
      <c r="CU12" s="606"/>
      <c r="CV12" s="606"/>
      <c r="CW12" s="606"/>
      <c r="CX12" s="606"/>
      <c r="CY12" s="607"/>
      <c r="CZ12" s="665">
        <v>3.4</v>
      </c>
      <c r="DA12" s="665"/>
      <c r="DB12" s="665"/>
      <c r="DC12" s="665"/>
      <c r="DD12" s="611">
        <v>10195</v>
      </c>
      <c r="DE12" s="606"/>
      <c r="DF12" s="606"/>
      <c r="DG12" s="606"/>
      <c r="DH12" s="606"/>
      <c r="DI12" s="606"/>
      <c r="DJ12" s="606"/>
      <c r="DK12" s="606"/>
      <c r="DL12" s="606"/>
      <c r="DM12" s="606"/>
      <c r="DN12" s="606"/>
      <c r="DO12" s="606"/>
      <c r="DP12" s="607"/>
      <c r="DQ12" s="611">
        <v>126127</v>
      </c>
      <c r="DR12" s="606"/>
      <c r="DS12" s="606"/>
      <c r="DT12" s="606"/>
      <c r="DU12" s="606"/>
      <c r="DV12" s="606"/>
      <c r="DW12" s="606"/>
      <c r="DX12" s="606"/>
      <c r="DY12" s="606"/>
      <c r="DZ12" s="606"/>
      <c r="EA12" s="606"/>
      <c r="EB12" s="606"/>
      <c r="EC12" s="646"/>
    </row>
    <row r="13" spans="2:143" ht="11.25" customHeight="1">
      <c r="B13" s="600" t="s">
        <v>251</v>
      </c>
      <c r="C13" s="601"/>
      <c r="D13" s="601"/>
      <c r="E13" s="601"/>
      <c r="F13" s="601"/>
      <c r="G13" s="601"/>
      <c r="H13" s="601"/>
      <c r="I13" s="601"/>
      <c r="J13" s="601"/>
      <c r="K13" s="601"/>
      <c r="L13" s="601"/>
      <c r="M13" s="601"/>
      <c r="N13" s="601"/>
      <c r="O13" s="601"/>
      <c r="P13" s="601"/>
      <c r="Q13" s="602"/>
      <c r="R13" s="603">
        <v>1732</v>
      </c>
      <c r="S13" s="606"/>
      <c r="T13" s="606"/>
      <c r="U13" s="606"/>
      <c r="V13" s="606"/>
      <c r="W13" s="606"/>
      <c r="X13" s="606"/>
      <c r="Y13" s="607"/>
      <c r="Z13" s="665">
        <v>0</v>
      </c>
      <c r="AA13" s="665"/>
      <c r="AB13" s="665"/>
      <c r="AC13" s="665"/>
      <c r="AD13" s="666">
        <v>1732</v>
      </c>
      <c r="AE13" s="666"/>
      <c r="AF13" s="666"/>
      <c r="AG13" s="666"/>
      <c r="AH13" s="666"/>
      <c r="AI13" s="666"/>
      <c r="AJ13" s="666"/>
      <c r="AK13" s="666"/>
      <c r="AL13" s="608">
        <v>0.1</v>
      </c>
      <c r="AM13" s="609"/>
      <c r="AN13" s="609"/>
      <c r="AO13" s="667"/>
      <c r="AP13" s="600" t="s">
        <v>252</v>
      </c>
      <c r="AQ13" s="601"/>
      <c r="AR13" s="601"/>
      <c r="AS13" s="601"/>
      <c r="AT13" s="601"/>
      <c r="AU13" s="601"/>
      <c r="AV13" s="601"/>
      <c r="AW13" s="601"/>
      <c r="AX13" s="601"/>
      <c r="AY13" s="601"/>
      <c r="AZ13" s="601"/>
      <c r="BA13" s="601"/>
      <c r="BB13" s="601"/>
      <c r="BC13" s="601"/>
      <c r="BD13" s="601"/>
      <c r="BE13" s="601"/>
      <c r="BF13" s="602"/>
      <c r="BG13" s="603">
        <v>139571</v>
      </c>
      <c r="BH13" s="606"/>
      <c r="BI13" s="606"/>
      <c r="BJ13" s="606"/>
      <c r="BK13" s="606"/>
      <c r="BL13" s="606"/>
      <c r="BM13" s="606"/>
      <c r="BN13" s="607"/>
      <c r="BO13" s="665">
        <v>36.9</v>
      </c>
      <c r="BP13" s="665"/>
      <c r="BQ13" s="665"/>
      <c r="BR13" s="665"/>
      <c r="BS13" s="611" t="s">
        <v>124</v>
      </c>
      <c r="BT13" s="606"/>
      <c r="BU13" s="606"/>
      <c r="BV13" s="606"/>
      <c r="BW13" s="606"/>
      <c r="BX13" s="606"/>
      <c r="BY13" s="606"/>
      <c r="BZ13" s="606"/>
      <c r="CA13" s="606"/>
      <c r="CB13" s="646"/>
      <c r="CD13" s="647" t="s">
        <v>253</v>
      </c>
      <c r="CE13" s="644"/>
      <c r="CF13" s="644"/>
      <c r="CG13" s="644"/>
      <c r="CH13" s="644"/>
      <c r="CI13" s="644"/>
      <c r="CJ13" s="644"/>
      <c r="CK13" s="644"/>
      <c r="CL13" s="644"/>
      <c r="CM13" s="644"/>
      <c r="CN13" s="644"/>
      <c r="CO13" s="644"/>
      <c r="CP13" s="644"/>
      <c r="CQ13" s="645"/>
      <c r="CR13" s="603">
        <v>593443</v>
      </c>
      <c r="CS13" s="606"/>
      <c r="CT13" s="606"/>
      <c r="CU13" s="606"/>
      <c r="CV13" s="606"/>
      <c r="CW13" s="606"/>
      <c r="CX13" s="606"/>
      <c r="CY13" s="607"/>
      <c r="CZ13" s="665">
        <v>11.7</v>
      </c>
      <c r="DA13" s="665"/>
      <c r="DB13" s="665"/>
      <c r="DC13" s="665"/>
      <c r="DD13" s="611">
        <v>172017</v>
      </c>
      <c r="DE13" s="606"/>
      <c r="DF13" s="606"/>
      <c r="DG13" s="606"/>
      <c r="DH13" s="606"/>
      <c r="DI13" s="606"/>
      <c r="DJ13" s="606"/>
      <c r="DK13" s="606"/>
      <c r="DL13" s="606"/>
      <c r="DM13" s="606"/>
      <c r="DN13" s="606"/>
      <c r="DO13" s="606"/>
      <c r="DP13" s="607"/>
      <c r="DQ13" s="611">
        <v>397096</v>
      </c>
      <c r="DR13" s="606"/>
      <c r="DS13" s="606"/>
      <c r="DT13" s="606"/>
      <c r="DU13" s="606"/>
      <c r="DV13" s="606"/>
      <c r="DW13" s="606"/>
      <c r="DX13" s="606"/>
      <c r="DY13" s="606"/>
      <c r="DZ13" s="606"/>
      <c r="EA13" s="606"/>
      <c r="EB13" s="606"/>
      <c r="EC13" s="646"/>
    </row>
    <row r="14" spans="2:143" ht="11.25" customHeight="1">
      <c r="B14" s="600" t="s">
        <v>254</v>
      </c>
      <c r="C14" s="601"/>
      <c r="D14" s="601"/>
      <c r="E14" s="601"/>
      <c r="F14" s="601"/>
      <c r="G14" s="601"/>
      <c r="H14" s="601"/>
      <c r="I14" s="601"/>
      <c r="J14" s="601"/>
      <c r="K14" s="601"/>
      <c r="L14" s="601"/>
      <c r="M14" s="601"/>
      <c r="N14" s="601"/>
      <c r="O14" s="601"/>
      <c r="P14" s="601"/>
      <c r="Q14" s="602"/>
      <c r="R14" s="603" t="s">
        <v>124</v>
      </c>
      <c r="S14" s="606"/>
      <c r="T14" s="606"/>
      <c r="U14" s="606"/>
      <c r="V14" s="606"/>
      <c r="W14" s="606"/>
      <c r="X14" s="606"/>
      <c r="Y14" s="607"/>
      <c r="Z14" s="665" t="s">
        <v>124</v>
      </c>
      <c r="AA14" s="665"/>
      <c r="AB14" s="665"/>
      <c r="AC14" s="665"/>
      <c r="AD14" s="666" t="s">
        <v>124</v>
      </c>
      <c r="AE14" s="666"/>
      <c r="AF14" s="666"/>
      <c r="AG14" s="666"/>
      <c r="AH14" s="666"/>
      <c r="AI14" s="666"/>
      <c r="AJ14" s="666"/>
      <c r="AK14" s="666"/>
      <c r="AL14" s="608" t="s">
        <v>124</v>
      </c>
      <c r="AM14" s="609"/>
      <c r="AN14" s="609"/>
      <c r="AO14" s="667"/>
      <c r="AP14" s="600" t="s">
        <v>255</v>
      </c>
      <c r="AQ14" s="601"/>
      <c r="AR14" s="601"/>
      <c r="AS14" s="601"/>
      <c r="AT14" s="601"/>
      <c r="AU14" s="601"/>
      <c r="AV14" s="601"/>
      <c r="AW14" s="601"/>
      <c r="AX14" s="601"/>
      <c r="AY14" s="601"/>
      <c r="AZ14" s="601"/>
      <c r="BA14" s="601"/>
      <c r="BB14" s="601"/>
      <c r="BC14" s="601"/>
      <c r="BD14" s="601"/>
      <c r="BE14" s="601"/>
      <c r="BF14" s="602"/>
      <c r="BG14" s="603">
        <v>7568</v>
      </c>
      <c r="BH14" s="606"/>
      <c r="BI14" s="606"/>
      <c r="BJ14" s="606"/>
      <c r="BK14" s="606"/>
      <c r="BL14" s="606"/>
      <c r="BM14" s="606"/>
      <c r="BN14" s="607"/>
      <c r="BO14" s="665">
        <v>2</v>
      </c>
      <c r="BP14" s="665"/>
      <c r="BQ14" s="665"/>
      <c r="BR14" s="665"/>
      <c r="BS14" s="611" t="s">
        <v>124</v>
      </c>
      <c r="BT14" s="606"/>
      <c r="BU14" s="606"/>
      <c r="BV14" s="606"/>
      <c r="BW14" s="606"/>
      <c r="BX14" s="606"/>
      <c r="BY14" s="606"/>
      <c r="BZ14" s="606"/>
      <c r="CA14" s="606"/>
      <c r="CB14" s="646"/>
      <c r="CD14" s="647" t="s">
        <v>256</v>
      </c>
      <c r="CE14" s="644"/>
      <c r="CF14" s="644"/>
      <c r="CG14" s="644"/>
      <c r="CH14" s="644"/>
      <c r="CI14" s="644"/>
      <c r="CJ14" s="644"/>
      <c r="CK14" s="644"/>
      <c r="CL14" s="644"/>
      <c r="CM14" s="644"/>
      <c r="CN14" s="644"/>
      <c r="CO14" s="644"/>
      <c r="CP14" s="644"/>
      <c r="CQ14" s="645"/>
      <c r="CR14" s="603">
        <v>199563</v>
      </c>
      <c r="CS14" s="606"/>
      <c r="CT14" s="606"/>
      <c r="CU14" s="606"/>
      <c r="CV14" s="606"/>
      <c r="CW14" s="606"/>
      <c r="CX14" s="606"/>
      <c r="CY14" s="607"/>
      <c r="CZ14" s="665">
        <v>3.9</v>
      </c>
      <c r="DA14" s="665"/>
      <c r="DB14" s="665"/>
      <c r="DC14" s="665"/>
      <c r="DD14" s="611">
        <v>32144</v>
      </c>
      <c r="DE14" s="606"/>
      <c r="DF14" s="606"/>
      <c r="DG14" s="606"/>
      <c r="DH14" s="606"/>
      <c r="DI14" s="606"/>
      <c r="DJ14" s="606"/>
      <c r="DK14" s="606"/>
      <c r="DL14" s="606"/>
      <c r="DM14" s="606"/>
      <c r="DN14" s="606"/>
      <c r="DO14" s="606"/>
      <c r="DP14" s="607"/>
      <c r="DQ14" s="611">
        <v>171209</v>
      </c>
      <c r="DR14" s="606"/>
      <c r="DS14" s="606"/>
      <c r="DT14" s="606"/>
      <c r="DU14" s="606"/>
      <c r="DV14" s="606"/>
      <c r="DW14" s="606"/>
      <c r="DX14" s="606"/>
      <c r="DY14" s="606"/>
      <c r="DZ14" s="606"/>
      <c r="EA14" s="606"/>
      <c r="EB14" s="606"/>
      <c r="EC14" s="646"/>
    </row>
    <row r="15" spans="2:143" ht="11.25" customHeight="1">
      <c r="B15" s="600" t="s">
        <v>257</v>
      </c>
      <c r="C15" s="601"/>
      <c r="D15" s="601"/>
      <c r="E15" s="601"/>
      <c r="F15" s="601"/>
      <c r="G15" s="601"/>
      <c r="H15" s="601"/>
      <c r="I15" s="601"/>
      <c r="J15" s="601"/>
      <c r="K15" s="601"/>
      <c r="L15" s="601"/>
      <c r="M15" s="601"/>
      <c r="N15" s="601"/>
      <c r="O15" s="601"/>
      <c r="P15" s="601"/>
      <c r="Q15" s="602"/>
      <c r="R15" s="603">
        <v>10531</v>
      </c>
      <c r="S15" s="606"/>
      <c r="T15" s="606"/>
      <c r="U15" s="606"/>
      <c r="V15" s="606"/>
      <c r="W15" s="606"/>
      <c r="X15" s="606"/>
      <c r="Y15" s="607"/>
      <c r="Z15" s="665">
        <v>0.2</v>
      </c>
      <c r="AA15" s="665"/>
      <c r="AB15" s="665"/>
      <c r="AC15" s="665"/>
      <c r="AD15" s="666">
        <v>10531</v>
      </c>
      <c r="AE15" s="666"/>
      <c r="AF15" s="666"/>
      <c r="AG15" s="666"/>
      <c r="AH15" s="666"/>
      <c r="AI15" s="666"/>
      <c r="AJ15" s="666"/>
      <c r="AK15" s="666"/>
      <c r="AL15" s="608">
        <v>0.4</v>
      </c>
      <c r="AM15" s="609"/>
      <c r="AN15" s="609"/>
      <c r="AO15" s="667"/>
      <c r="AP15" s="600" t="s">
        <v>258</v>
      </c>
      <c r="AQ15" s="601"/>
      <c r="AR15" s="601"/>
      <c r="AS15" s="601"/>
      <c r="AT15" s="601"/>
      <c r="AU15" s="601"/>
      <c r="AV15" s="601"/>
      <c r="AW15" s="601"/>
      <c r="AX15" s="601"/>
      <c r="AY15" s="601"/>
      <c r="AZ15" s="601"/>
      <c r="BA15" s="601"/>
      <c r="BB15" s="601"/>
      <c r="BC15" s="601"/>
      <c r="BD15" s="601"/>
      <c r="BE15" s="601"/>
      <c r="BF15" s="602"/>
      <c r="BG15" s="603">
        <v>36938</v>
      </c>
      <c r="BH15" s="606"/>
      <c r="BI15" s="606"/>
      <c r="BJ15" s="606"/>
      <c r="BK15" s="606"/>
      <c r="BL15" s="606"/>
      <c r="BM15" s="606"/>
      <c r="BN15" s="607"/>
      <c r="BO15" s="665">
        <v>9.8000000000000007</v>
      </c>
      <c r="BP15" s="665"/>
      <c r="BQ15" s="665"/>
      <c r="BR15" s="665"/>
      <c r="BS15" s="611" t="s">
        <v>124</v>
      </c>
      <c r="BT15" s="606"/>
      <c r="BU15" s="606"/>
      <c r="BV15" s="606"/>
      <c r="BW15" s="606"/>
      <c r="BX15" s="606"/>
      <c r="BY15" s="606"/>
      <c r="BZ15" s="606"/>
      <c r="CA15" s="606"/>
      <c r="CB15" s="646"/>
      <c r="CD15" s="647" t="s">
        <v>259</v>
      </c>
      <c r="CE15" s="644"/>
      <c r="CF15" s="644"/>
      <c r="CG15" s="644"/>
      <c r="CH15" s="644"/>
      <c r="CI15" s="644"/>
      <c r="CJ15" s="644"/>
      <c r="CK15" s="644"/>
      <c r="CL15" s="644"/>
      <c r="CM15" s="644"/>
      <c r="CN15" s="644"/>
      <c r="CO15" s="644"/>
      <c r="CP15" s="644"/>
      <c r="CQ15" s="645"/>
      <c r="CR15" s="603">
        <v>352026</v>
      </c>
      <c r="CS15" s="606"/>
      <c r="CT15" s="606"/>
      <c r="CU15" s="606"/>
      <c r="CV15" s="606"/>
      <c r="CW15" s="606"/>
      <c r="CX15" s="606"/>
      <c r="CY15" s="607"/>
      <c r="CZ15" s="665">
        <v>7</v>
      </c>
      <c r="DA15" s="665"/>
      <c r="DB15" s="665"/>
      <c r="DC15" s="665"/>
      <c r="DD15" s="611">
        <v>31266</v>
      </c>
      <c r="DE15" s="606"/>
      <c r="DF15" s="606"/>
      <c r="DG15" s="606"/>
      <c r="DH15" s="606"/>
      <c r="DI15" s="606"/>
      <c r="DJ15" s="606"/>
      <c r="DK15" s="606"/>
      <c r="DL15" s="606"/>
      <c r="DM15" s="606"/>
      <c r="DN15" s="606"/>
      <c r="DO15" s="606"/>
      <c r="DP15" s="607"/>
      <c r="DQ15" s="611">
        <v>323653</v>
      </c>
      <c r="DR15" s="606"/>
      <c r="DS15" s="606"/>
      <c r="DT15" s="606"/>
      <c r="DU15" s="606"/>
      <c r="DV15" s="606"/>
      <c r="DW15" s="606"/>
      <c r="DX15" s="606"/>
      <c r="DY15" s="606"/>
      <c r="DZ15" s="606"/>
      <c r="EA15" s="606"/>
      <c r="EB15" s="606"/>
      <c r="EC15" s="646"/>
    </row>
    <row r="16" spans="2:143" ht="11.25" customHeight="1">
      <c r="B16" s="600" t="s">
        <v>260</v>
      </c>
      <c r="C16" s="601"/>
      <c r="D16" s="601"/>
      <c r="E16" s="601"/>
      <c r="F16" s="601"/>
      <c r="G16" s="601"/>
      <c r="H16" s="601"/>
      <c r="I16" s="601"/>
      <c r="J16" s="601"/>
      <c r="K16" s="601"/>
      <c r="L16" s="601"/>
      <c r="M16" s="601"/>
      <c r="N16" s="601"/>
      <c r="O16" s="601"/>
      <c r="P16" s="601"/>
      <c r="Q16" s="602"/>
      <c r="R16" s="603" t="s">
        <v>124</v>
      </c>
      <c r="S16" s="606"/>
      <c r="T16" s="606"/>
      <c r="U16" s="606"/>
      <c r="V16" s="606"/>
      <c r="W16" s="606"/>
      <c r="X16" s="606"/>
      <c r="Y16" s="607"/>
      <c r="Z16" s="665" t="s">
        <v>124</v>
      </c>
      <c r="AA16" s="665"/>
      <c r="AB16" s="665"/>
      <c r="AC16" s="665"/>
      <c r="AD16" s="666" t="s">
        <v>124</v>
      </c>
      <c r="AE16" s="666"/>
      <c r="AF16" s="666"/>
      <c r="AG16" s="666"/>
      <c r="AH16" s="666"/>
      <c r="AI16" s="666"/>
      <c r="AJ16" s="666"/>
      <c r="AK16" s="666"/>
      <c r="AL16" s="608" t="s">
        <v>124</v>
      </c>
      <c r="AM16" s="609"/>
      <c r="AN16" s="609"/>
      <c r="AO16" s="667"/>
      <c r="AP16" s="600" t="s">
        <v>261</v>
      </c>
      <c r="AQ16" s="601"/>
      <c r="AR16" s="601"/>
      <c r="AS16" s="601"/>
      <c r="AT16" s="601"/>
      <c r="AU16" s="601"/>
      <c r="AV16" s="601"/>
      <c r="AW16" s="601"/>
      <c r="AX16" s="601"/>
      <c r="AY16" s="601"/>
      <c r="AZ16" s="601"/>
      <c r="BA16" s="601"/>
      <c r="BB16" s="601"/>
      <c r="BC16" s="601"/>
      <c r="BD16" s="601"/>
      <c r="BE16" s="601"/>
      <c r="BF16" s="602"/>
      <c r="BG16" s="603" t="s">
        <v>124</v>
      </c>
      <c r="BH16" s="606"/>
      <c r="BI16" s="606"/>
      <c r="BJ16" s="606"/>
      <c r="BK16" s="606"/>
      <c r="BL16" s="606"/>
      <c r="BM16" s="606"/>
      <c r="BN16" s="607"/>
      <c r="BO16" s="665" t="s">
        <v>124</v>
      </c>
      <c r="BP16" s="665"/>
      <c r="BQ16" s="665"/>
      <c r="BR16" s="665"/>
      <c r="BS16" s="611" t="s">
        <v>124</v>
      </c>
      <c r="BT16" s="606"/>
      <c r="BU16" s="606"/>
      <c r="BV16" s="606"/>
      <c r="BW16" s="606"/>
      <c r="BX16" s="606"/>
      <c r="BY16" s="606"/>
      <c r="BZ16" s="606"/>
      <c r="CA16" s="606"/>
      <c r="CB16" s="646"/>
      <c r="CD16" s="647" t="s">
        <v>262</v>
      </c>
      <c r="CE16" s="644"/>
      <c r="CF16" s="644"/>
      <c r="CG16" s="644"/>
      <c r="CH16" s="644"/>
      <c r="CI16" s="644"/>
      <c r="CJ16" s="644"/>
      <c r="CK16" s="644"/>
      <c r="CL16" s="644"/>
      <c r="CM16" s="644"/>
      <c r="CN16" s="644"/>
      <c r="CO16" s="644"/>
      <c r="CP16" s="644"/>
      <c r="CQ16" s="645"/>
      <c r="CR16" s="603">
        <v>3644</v>
      </c>
      <c r="CS16" s="606"/>
      <c r="CT16" s="606"/>
      <c r="CU16" s="606"/>
      <c r="CV16" s="606"/>
      <c r="CW16" s="606"/>
      <c r="CX16" s="606"/>
      <c r="CY16" s="607"/>
      <c r="CZ16" s="665">
        <v>0.1</v>
      </c>
      <c r="DA16" s="665"/>
      <c r="DB16" s="665"/>
      <c r="DC16" s="665"/>
      <c r="DD16" s="611" t="s">
        <v>124</v>
      </c>
      <c r="DE16" s="606"/>
      <c r="DF16" s="606"/>
      <c r="DG16" s="606"/>
      <c r="DH16" s="606"/>
      <c r="DI16" s="606"/>
      <c r="DJ16" s="606"/>
      <c r="DK16" s="606"/>
      <c r="DL16" s="606"/>
      <c r="DM16" s="606"/>
      <c r="DN16" s="606"/>
      <c r="DO16" s="606"/>
      <c r="DP16" s="607"/>
      <c r="DQ16" s="611">
        <v>3063</v>
      </c>
      <c r="DR16" s="606"/>
      <c r="DS16" s="606"/>
      <c r="DT16" s="606"/>
      <c r="DU16" s="606"/>
      <c r="DV16" s="606"/>
      <c r="DW16" s="606"/>
      <c r="DX16" s="606"/>
      <c r="DY16" s="606"/>
      <c r="DZ16" s="606"/>
      <c r="EA16" s="606"/>
      <c r="EB16" s="606"/>
      <c r="EC16" s="646"/>
    </row>
    <row r="17" spans="2:133" ht="11.25" customHeight="1">
      <c r="B17" s="600" t="s">
        <v>263</v>
      </c>
      <c r="C17" s="601"/>
      <c r="D17" s="601"/>
      <c r="E17" s="601"/>
      <c r="F17" s="601"/>
      <c r="G17" s="601"/>
      <c r="H17" s="601"/>
      <c r="I17" s="601"/>
      <c r="J17" s="601"/>
      <c r="K17" s="601"/>
      <c r="L17" s="601"/>
      <c r="M17" s="601"/>
      <c r="N17" s="601"/>
      <c r="O17" s="601"/>
      <c r="P17" s="601"/>
      <c r="Q17" s="602"/>
      <c r="R17" s="603">
        <v>488</v>
      </c>
      <c r="S17" s="606"/>
      <c r="T17" s="606"/>
      <c r="U17" s="606"/>
      <c r="V17" s="606"/>
      <c r="W17" s="606"/>
      <c r="X17" s="606"/>
      <c r="Y17" s="607"/>
      <c r="Z17" s="665">
        <v>0</v>
      </c>
      <c r="AA17" s="665"/>
      <c r="AB17" s="665"/>
      <c r="AC17" s="665"/>
      <c r="AD17" s="666">
        <v>488</v>
      </c>
      <c r="AE17" s="666"/>
      <c r="AF17" s="666"/>
      <c r="AG17" s="666"/>
      <c r="AH17" s="666"/>
      <c r="AI17" s="666"/>
      <c r="AJ17" s="666"/>
      <c r="AK17" s="666"/>
      <c r="AL17" s="608">
        <v>0</v>
      </c>
      <c r="AM17" s="609"/>
      <c r="AN17" s="609"/>
      <c r="AO17" s="667"/>
      <c r="AP17" s="600" t="s">
        <v>264</v>
      </c>
      <c r="AQ17" s="601"/>
      <c r="AR17" s="601"/>
      <c r="AS17" s="601"/>
      <c r="AT17" s="601"/>
      <c r="AU17" s="601"/>
      <c r="AV17" s="601"/>
      <c r="AW17" s="601"/>
      <c r="AX17" s="601"/>
      <c r="AY17" s="601"/>
      <c r="AZ17" s="601"/>
      <c r="BA17" s="601"/>
      <c r="BB17" s="601"/>
      <c r="BC17" s="601"/>
      <c r="BD17" s="601"/>
      <c r="BE17" s="601"/>
      <c r="BF17" s="602"/>
      <c r="BG17" s="603" t="s">
        <v>124</v>
      </c>
      <c r="BH17" s="606"/>
      <c r="BI17" s="606"/>
      <c r="BJ17" s="606"/>
      <c r="BK17" s="606"/>
      <c r="BL17" s="606"/>
      <c r="BM17" s="606"/>
      <c r="BN17" s="607"/>
      <c r="BO17" s="665" t="s">
        <v>124</v>
      </c>
      <c r="BP17" s="665"/>
      <c r="BQ17" s="665"/>
      <c r="BR17" s="665"/>
      <c r="BS17" s="611" t="s">
        <v>124</v>
      </c>
      <c r="BT17" s="606"/>
      <c r="BU17" s="606"/>
      <c r="BV17" s="606"/>
      <c r="BW17" s="606"/>
      <c r="BX17" s="606"/>
      <c r="BY17" s="606"/>
      <c r="BZ17" s="606"/>
      <c r="CA17" s="606"/>
      <c r="CB17" s="646"/>
      <c r="CD17" s="647" t="s">
        <v>265</v>
      </c>
      <c r="CE17" s="644"/>
      <c r="CF17" s="644"/>
      <c r="CG17" s="644"/>
      <c r="CH17" s="644"/>
      <c r="CI17" s="644"/>
      <c r="CJ17" s="644"/>
      <c r="CK17" s="644"/>
      <c r="CL17" s="644"/>
      <c r="CM17" s="644"/>
      <c r="CN17" s="644"/>
      <c r="CO17" s="644"/>
      <c r="CP17" s="644"/>
      <c r="CQ17" s="645"/>
      <c r="CR17" s="603">
        <v>734312</v>
      </c>
      <c r="CS17" s="606"/>
      <c r="CT17" s="606"/>
      <c r="CU17" s="606"/>
      <c r="CV17" s="606"/>
      <c r="CW17" s="606"/>
      <c r="CX17" s="606"/>
      <c r="CY17" s="607"/>
      <c r="CZ17" s="665">
        <v>14.5</v>
      </c>
      <c r="DA17" s="665"/>
      <c r="DB17" s="665"/>
      <c r="DC17" s="665"/>
      <c r="DD17" s="611" t="s">
        <v>124</v>
      </c>
      <c r="DE17" s="606"/>
      <c r="DF17" s="606"/>
      <c r="DG17" s="606"/>
      <c r="DH17" s="606"/>
      <c r="DI17" s="606"/>
      <c r="DJ17" s="606"/>
      <c r="DK17" s="606"/>
      <c r="DL17" s="606"/>
      <c r="DM17" s="606"/>
      <c r="DN17" s="606"/>
      <c r="DO17" s="606"/>
      <c r="DP17" s="607"/>
      <c r="DQ17" s="611">
        <v>666750</v>
      </c>
      <c r="DR17" s="606"/>
      <c r="DS17" s="606"/>
      <c r="DT17" s="606"/>
      <c r="DU17" s="606"/>
      <c r="DV17" s="606"/>
      <c r="DW17" s="606"/>
      <c r="DX17" s="606"/>
      <c r="DY17" s="606"/>
      <c r="DZ17" s="606"/>
      <c r="EA17" s="606"/>
      <c r="EB17" s="606"/>
      <c r="EC17" s="646"/>
    </row>
    <row r="18" spans="2:133" ht="11.25" customHeight="1">
      <c r="B18" s="600" t="s">
        <v>266</v>
      </c>
      <c r="C18" s="601"/>
      <c r="D18" s="601"/>
      <c r="E18" s="601"/>
      <c r="F18" s="601"/>
      <c r="G18" s="601"/>
      <c r="H18" s="601"/>
      <c r="I18" s="601"/>
      <c r="J18" s="601"/>
      <c r="K18" s="601"/>
      <c r="L18" s="601"/>
      <c r="M18" s="601"/>
      <c r="N18" s="601"/>
      <c r="O18" s="601"/>
      <c r="P18" s="601"/>
      <c r="Q18" s="602"/>
      <c r="R18" s="603">
        <v>2529350</v>
      </c>
      <c r="S18" s="606"/>
      <c r="T18" s="606"/>
      <c r="U18" s="606"/>
      <c r="V18" s="606"/>
      <c r="W18" s="606"/>
      <c r="X18" s="606"/>
      <c r="Y18" s="607"/>
      <c r="Z18" s="665">
        <v>49</v>
      </c>
      <c r="AA18" s="665"/>
      <c r="AB18" s="665"/>
      <c r="AC18" s="665"/>
      <c r="AD18" s="666">
        <v>2326252</v>
      </c>
      <c r="AE18" s="666"/>
      <c r="AF18" s="666"/>
      <c r="AG18" s="666"/>
      <c r="AH18" s="666"/>
      <c r="AI18" s="666"/>
      <c r="AJ18" s="666"/>
      <c r="AK18" s="666"/>
      <c r="AL18" s="608">
        <v>81.7</v>
      </c>
      <c r="AM18" s="609"/>
      <c r="AN18" s="609"/>
      <c r="AO18" s="667"/>
      <c r="AP18" s="600" t="s">
        <v>267</v>
      </c>
      <c r="AQ18" s="601"/>
      <c r="AR18" s="601"/>
      <c r="AS18" s="601"/>
      <c r="AT18" s="601"/>
      <c r="AU18" s="601"/>
      <c r="AV18" s="601"/>
      <c r="AW18" s="601"/>
      <c r="AX18" s="601"/>
      <c r="AY18" s="601"/>
      <c r="AZ18" s="601"/>
      <c r="BA18" s="601"/>
      <c r="BB18" s="601"/>
      <c r="BC18" s="601"/>
      <c r="BD18" s="601"/>
      <c r="BE18" s="601"/>
      <c r="BF18" s="602"/>
      <c r="BG18" s="603" t="s">
        <v>124</v>
      </c>
      <c r="BH18" s="606"/>
      <c r="BI18" s="606"/>
      <c r="BJ18" s="606"/>
      <c r="BK18" s="606"/>
      <c r="BL18" s="606"/>
      <c r="BM18" s="606"/>
      <c r="BN18" s="607"/>
      <c r="BO18" s="665" t="s">
        <v>124</v>
      </c>
      <c r="BP18" s="665"/>
      <c r="BQ18" s="665"/>
      <c r="BR18" s="665"/>
      <c r="BS18" s="611" t="s">
        <v>124</v>
      </c>
      <c r="BT18" s="606"/>
      <c r="BU18" s="606"/>
      <c r="BV18" s="606"/>
      <c r="BW18" s="606"/>
      <c r="BX18" s="606"/>
      <c r="BY18" s="606"/>
      <c r="BZ18" s="606"/>
      <c r="CA18" s="606"/>
      <c r="CB18" s="646"/>
      <c r="CD18" s="647" t="s">
        <v>268</v>
      </c>
      <c r="CE18" s="644"/>
      <c r="CF18" s="644"/>
      <c r="CG18" s="644"/>
      <c r="CH18" s="644"/>
      <c r="CI18" s="644"/>
      <c r="CJ18" s="644"/>
      <c r="CK18" s="644"/>
      <c r="CL18" s="644"/>
      <c r="CM18" s="644"/>
      <c r="CN18" s="644"/>
      <c r="CO18" s="644"/>
      <c r="CP18" s="644"/>
      <c r="CQ18" s="645"/>
      <c r="CR18" s="603" t="s">
        <v>124</v>
      </c>
      <c r="CS18" s="606"/>
      <c r="CT18" s="606"/>
      <c r="CU18" s="606"/>
      <c r="CV18" s="606"/>
      <c r="CW18" s="606"/>
      <c r="CX18" s="606"/>
      <c r="CY18" s="607"/>
      <c r="CZ18" s="665" t="s">
        <v>124</v>
      </c>
      <c r="DA18" s="665"/>
      <c r="DB18" s="665"/>
      <c r="DC18" s="665"/>
      <c r="DD18" s="611" t="s">
        <v>124</v>
      </c>
      <c r="DE18" s="606"/>
      <c r="DF18" s="606"/>
      <c r="DG18" s="606"/>
      <c r="DH18" s="606"/>
      <c r="DI18" s="606"/>
      <c r="DJ18" s="606"/>
      <c r="DK18" s="606"/>
      <c r="DL18" s="606"/>
      <c r="DM18" s="606"/>
      <c r="DN18" s="606"/>
      <c r="DO18" s="606"/>
      <c r="DP18" s="607"/>
      <c r="DQ18" s="611" t="s">
        <v>124</v>
      </c>
      <c r="DR18" s="606"/>
      <c r="DS18" s="606"/>
      <c r="DT18" s="606"/>
      <c r="DU18" s="606"/>
      <c r="DV18" s="606"/>
      <c r="DW18" s="606"/>
      <c r="DX18" s="606"/>
      <c r="DY18" s="606"/>
      <c r="DZ18" s="606"/>
      <c r="EA18" s="606"/>
      <c r="EB18" s="606"/>
      <c r="EC18" s="646"/>
    </row>
    <row r="19" spans="2:133" ht="11.25" customHeight="1">
      <c r="B19" s="600" t="s">
        <v>269</v>
      </c>
      <c r="C19" s="601"/>
      <c r="D19" s="601"/>
      <c r="E19" s="601"/>
      <c r="F19" s="601"/>
      <c r="G19" s="601"/>
      <c r="H19" s="601"/>
      <c r="I19" s="601"/>
      <c r="J19" s="601"/>
      <c r="K19" s="601"/>
      <c r="L19" s="601"/>
      <c r="M19" s="601"/>
      <c r="N19" s="601"/>
      <c r="O19" s="601"/>
      <c r="P19" s="601"/>
      <c r="Q19" s="602"/>
      <c r="R19" s="603">
        <v>2326252</v>
      </c>
      <c r="S19" s="606"/>
      <c r="T19" s="606"/>
      <c r="U19" s="606"/>
      <c r="V19" s="606"/>
      <c r="W19" s="606"/>
      <c r="X19" s="606"/>
      <c r="Y19" s="607"/>
      <c r="Z19" s="665">
        <v>45.1</v>
      </c>
      <c r="AA19" s="665"/>
      <c r="AB19" s="665"/>
      <c r="AC19" s="665"/>
      <c r="AD19" s="666">
        <v>2326252</v>
      </c>
      <c r="AE19" s="666"/>
      <c r="AF19" s="666"/>
      <c r="AG19" s="666"/>
      <c r="AH19" s="666"/>
      <c r="AI19" s="666"/>
      <c r="AJ19" s="666"/>
      <c r="AK19" s="666"/>
      <c r="AL19" s="608">
        <v>81.7</v>
      </c>
      <c r="AM19" s="609"/>
      <c r="AN19" s="609"/>
      <c r="AO19" s="667"/>
      <c r="AP19" s="600" t="s">
        <v>270</v>
      </c>
      <c r="AQ19" s="601"/>
      <c r="AR19" s="601"/>
      <c r="AS19" s="601"/>
      <c r="AT19" s="601"/>
      <c r="AU19" s="601"/>
      <c r="AV19" s="601"/>
      <c r="AW19" s="601"/>
      <c r="AX19" s="601"/>
      <c r="AY19" s="601"/>
      <c r="AZ19" s="601"/>
      <c r="BA19" s="601"/>
      <c r="BB19" s="601"/>
      <c r="BC19" s="601"/>
      <c r="BD19" s="601"/>
      <c r="BE19" s="601"/>
      <c r="BF19" s="602"/>
      <c r="BG19" s="603" t="s">
        <v>124</v>
      </c>
      <c r="BH19" s="606"/>
      <c r="BI19" s="606"/>
      <c r="BJ19" s="606"/>
      <c r="BK19" s="606"/>
      <c r="BL19" s="606"/>
      <c r="BM19" s="606"/>
      <c r="BN19" s="607"/>
      <c r="BO19" s="665" t="s">
        <v>124</v>
      </c>
      <c r="BP19" s="665"/>
      <c r="BQ19" s="665"/>
      <c r="BR19" s="665"/>
      <c r="BS19" s="611" t="s">
        <v>124</v>
      </c>
      <c r="BT19" s="606"/>
      <c r="BU19" s="606"/>
      <c r="BV19" s="606"/>
      <c r="BW19" s="606"/>
      <c r="BX19" s="606"/>
      <c r="BY19" s="606"/>
      <c r="BZ19" s="606"/>
      <c r="CA19" s="606"/>
      <c r="CB19" s="646"/>
      <c r="CD19" s="647" t="s">
        <v>271</v>
      </c>
      <c r="CE19" s="644"/>
      <c r="CF19" s="644"/>
      <c r="CG19" s="644"/>
      <c r="CH19" s="644"/>
      <c r="CI19" s="644"/>
      <c r="CJ19" s="644"/>
      <c r="CK19" s="644"/>
      <c r="CL19" s="644"/>
      <c r="CM19" s="644"/>
      <c r="CN19" s="644"/>
      <c r="CO19" s="644"/>
      <c r="CP19" s="644"/>
      <c r="CQ19" s="645"/>
      <c r="CR19" s="603" t="s">
        <v>124</v>
      </c>
      <c r="CS19" s="606"/>
      <c r="CT19" s="606"/>
      <c r="CU19" s="606"/>
      <c r="CV19" s="606"/>
      <c r="CW19" s="606"/>
      <c r="CX19" s="606"/>
      <c r="CY19" s="607"/>
      <c r="CZ19" s="665" t="s">
        <v>124</v>
      </c>
      <c r="DA19" s="665"/>
      <c r="DB19" s="665"/>
      <c r="DC19" s="665"/>
      <c r="DD19" s="611" t="s">
        <v>124</v>
      </c>
      <c r="DE19" s="606"/>
      <c r="DF19" s="606"/>
      <c r="DG19" s="606"/>
      <c r="DH19" s="606"/>
      <c r="DI19" s="606"/>
      <c r="DJ19" s="606"/>
      <c r="DK19" s="606"/>
      <c r="DL19" s="606"/>
      <c r="DM19" s="606"/>
      <c r="DN19" s="606"/>
      <c r="DO19" s="606"/>
      <c r="DP19" s="607"/>
      <c r="DQ19" s="611" t="s">
        <v>124</v>
      </c>
      <c r="DR19" s="606"/>
      <c r="DS19" s="606"/>
      <c r="DT19" s="606"/>
      <c r="DU19" s="606"/>
      <c r="DV19" s="606"/>
      <c r="DW19" s="606"/>
      <c r="DX19" s="606"/>
      <c r="DY19" s="606"/>
      <c r="DZ19" s="606"/>
      <c r="EA19" s="606"/>
      <c r="EB19" s="606"/>
      <c r="EC19" s="646"/>
    </row>
    <row r="20" spans="2:133" ht="11.25" customHeight="1">
      <c r="B20" s="600" t="s">
        <v>272</v>
      </c>
      <c r="C20" s="601"/>
      <c r="D20" s="601"/>
      <c r="E20" s="601"/>
      <c r="F20" s="601"/>
      <c r="G20" s="601"/>
      <c r="H20" s="601"/>
      <c r="I20" s="601"/>
      <c r="J20" s="601"/>
      <c r="K20" s="601"/>
      <c r="L20" s="601"/>
      <c r="M20" s="601"/>
      <c r="N20" s="601"/>
      <c r="O20" s="601"/>
      <c r="P20" s="601"/>
      <c r="Q20" s="602"/>
      <c r="R20" s="603">
        <v>203098</v>
      </c>
      <c r="S20" s="606"/>
      <c r="T20" s="606"/>
      <c r="U20" s="606"/>
      <c r="V20" s="606"/>
      <c r="W20" s="606"/>
      <c r="X20" s="606"/>
      <c r="Y20" s="607"/>
      <c r="Z20" s="665">
        <v>3.9</v>
      </c>
      <c r="AA20" s="665"/>
      <c r="AB20" s="665"/>
      <c r="AC20" s="665"/>
      <c r="AD20" s="666" t="s">
        <v>124</v>
      </c>
      <c r="AE20" s="666"/>
      <c r="AF20" s="666"/>
      <c r="AG20" s="666"/>
      <c r="AH20" s="666"/>
      <c r="AI20" s="666"/>
      <c r="AJ20" s="666"/>
      <c r="AK20" s="666"/>
      <c r="AL20" s="608" t="s">
        <v>124</v>
      </c>
      <c r="AM20" s="609"/>
      <c r="AN20" s="609"/>
      <c r="AO20" s="667"/>
      <c r="AP20" s="600" t="s">
        <v>273</v>
      </c>
      <c r="AQ20" s="601"/>
      <c r="AR20" s="601"/>
      <c r="AS20" s="601"/>
      <c r="AT20" s="601"/>
      <c r="AU20" s="601"/>
      <c r="AV20" s="601"/>
      <c r="AW20" s="601"/>
      <c r="AX20" s="601"/>
      <c r="AY20" s="601"/>
      <c r="AZ20" s="601"/>
      <c r="BA20" s="601"/>
      <c r="BB20" s="601"/>
      <c r="BC20" s="601"/>
      <c r="BD20" s="601"/>
      <c r="BE20" s="601"/>
      <c r="BF20" s="602"/>
      <c r="BG20" s="603" t="s">
        <v>124</v>
      </c>
      <c r="BH20" s="606"/>
      <c r="BI20" s="606"/>
      <c r="BJ20" s="606"/>
      <c r="BK20" s="606"/>
      <c r="BL20" s="606"/>
      <c r="BM20" s="606"/>
      <c r="BN20" s="607"/>
      <c r="BO20" s="665" t="s">
        <v>124</v>
      </c>
      <c r="BP20" s="665"/>
      <c r="BQ20" s="665"/>
      <c r="BR20" s="665"/>
      <c r="BS20" s="611" t="s">
        <v>124</v>
      </c>
      <c r="BT20" s="606"/>
      <c r="BU20" s="606"/>
      <c r="BV20" s="606"/>
      <c r="BW20" s="606"/>
      <c r="BX20" s="606"/>
      <c r="BY20" s="606"/>
      <c r="BZ20" s="606"/>
      <c r="CA20" s="606"/>
      <c r="CB20" s="646"/>
      <c r="CD20" s="647" t="s">
        <v>274</v>
      </c>
      <c r="CE20" s="644"/>
      <c r="CF20" s="644"/>
      <c r="CG20" s="644"/>
      <c r="CH20" s="644"/>
      <c r="CI20" s="644"/>
      <c r="CJ20" s="644"/>
      <c r="CK20" s="644"/>
      <c r="CL20" s="644"/>
      <c r="CM20" s="644"/>
      <c r="CN20" s="644"/>
      <c r="CO20" s="644"/>
      <c r="CP20" s="644"/>
      <c r="CQ20" s="645"/>
      <c r="CR20" s="603">
        <v>5055724</v>
      </c>
      <c r="CS20" s="606"/>
      <c r="CT20" s="606"/>
      <c r="CU20" s="606"/>
      <c r="CV20" s="606"/>
      <c r="CW20" s="606"/>
      <c r="CX20" s="606"/>
      <c r="CY20" s="607"/>
      <c r="CZ20" s="665">
        <v>100</v>
      </c>
      <c r="DA20" s="665"/>
      <c r="DB20" s="665"/>
      <c r="DC20" s="665"/>
      <c r="DD20" s="611">
        <v>475157</v>
      </c>
      <c r="DE20" s="606"/>
      <c r="DF20" s="606"/>
      <c r="DG20" s="606"/>
      <c r="DH20" s="606"/>
      <c r="DI20" s="606"/>
      <c r="DJ20" s="606"/>
      <c r="DK20" s="606"/>
      <c r="DL20" s="606"/>
      <c r="DM20" s="606"/>
      <c r="DN20" s="606"/>
      <c r="DO20" s="606"/>
      <c r="DP20" s="607"/>
      <c r="DQ20" s="611">
        <v>3344173</v>
      </c>
      <c r="DR20" s="606"/>
      <c r="DS20" s="606"/>
      <c r="DT20" s="606"/>
      <c r="DU20" s="606"/>
      <c r="DV20" s="606"/>
      <c r="DW20" s="606"/>
      <c r="DX20" s="606"/>
      <c r="DY20" s="606"/>
      <c r="DZ20" s="606"/>
      <c r="EA20" s="606"/>
      <c r="EB20" s="606"/>
      <c r="EC20" s="646"/>
    </row>
    <row r="21" spans="2:133" ht="11.25" customHeight="1">
      <c r="B21" s="600" t="s">
        <v>275</v>
      </c>
      <c r="C21" s="601"/>
      <c r="D21" s="601"/>
      <c r="E21" s="601"/>
      <c r="F21" s="601"/>
      <c r="G21" s="601"/>
      <c r="H21" s="601"/>
      <c r="I21" s="601"/>
      <c r="J21" s="601"/>
      <c r="K21" s="601"/>
      <c r="L21" s="601"/>
      <c r="M21" s="601"/>
      <c r="N21" s="601"/>
      <c r="O21" s="601"/>
      <c r="P21" s="601"/>
      <c r="Q21" s="602"/>
      <c r="R21" s="603" t="s">
        <v>124</v>
      </c>
      <c r="S21" s="606"/>
      <c r="T21" s="606"/>
      <c r="U21" s="606"/>
      <c r="V21" s="606"/>
      <c r="W21" s="606"/>
      <c r="X21" s="606"/>
      <c r="Y21" s="607"/>
      <c r="Z21" s="665" t="s">
        <v>124</v>
      </c>
      <c r="AA21" s="665"/>
      <c r="AB21" s="665"/>
      <c r="AC21" s="665"/>
      <c r="AD21" s="666" t="s">
        <v>124</v>
      </c>
      <c r="AE21" s="666"/>
      <c r="AF21" s="666"/>
      <c r="AG21" s="666"/>
      <c r="AH21" s="666"/>
      <c r="AI21" s="666"/>
      <c r="AJ21" s="666"/>
      <c r="AK21" s="666"/>
      <c r="AL21" s="608" t="s">
        <v>124</v>
      </c>
      <c r="AM21" s="609"/>
      <c r="AN21" s="609"/>
      <c r="AO21" s="667"/>
      <c r="AP21" s="711" t="s">
        <v>276</v>
      </c>
      <c r="AQ21" s="718"/>
      <c r="AR21" s="718"/>
      <c r="AS21" s="718"/>
      <c r="AT21" s="718"/>
      <c r="AU21" s="718"/>
      <c r="AV21" s="718"/>
      <c r="AW21" s="718"/>
      <c r="AX21" s="718"/>
      <c r="AY21" s="718"/>
      <c r="AZ21" s="718"/>
      <c r="BA21" s="718"/>
      <c r="BB21" s="718"/>
      <c r="BC21" s="718"/>
      <c r="BD21" s="718"/>
      <c r="BE21" s="718"/>
      <c r="BF21" s="713"/>
      <c r="BG21" s="603" t="s">
        <v>124</v>
      </c>
      <c r="BH21" s="606"/>
      <c r="BI21" s="606"/>
      <c r="BJ21" s="606"/>
      <c r="BK21" s="606"/>
      <c r="BL21" s="606"/>
      <c r="BM21" s="606"/>
      <c r="BN21" s="607"/>
      <c r="BO21" s="665" t="s">
        <v>124</v>
      </c>
      <c r="BP21" s="665"/>
      <c r="BQ21" s="665"/>
      <c r="BR21" s="665"/>
      <c r="BS21" s="611" t="s">
        <v>124</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00" t="s">
        <v>277</v>
      </c>
      <c r="C22" s="601"/>
      <c r="D22" s="601"/>
      <c r="E22" s="601"/>
      <c r="F22" s="601"/>
      <c r="G22" s="601"/>
      <c r="H22" s="601"/>
      <c r="I22" s="601"/>
      <c r="J22" s="601"/>
      <c r="K22" s="601"/>
      <c r="L22" s="601"/>
      <c r="M22" s="601"/>
      <c r="N22" s="601"/>
      <c r="O22" s="601"/>
      <c r="P22" s="601"/>
      <c r="Q22" s="602"/>
      <c r="R22" s="603">
        <v>3049745</v>
      </c>
      <c r="S22" s="606"/>
      <c r="T22" s="606"/>
      <c r="U22" s="606"/>
      <c r="V22" s="606"/>
      <c r="W22" s="606"/>
      <c r="X22" s="606"/>
      <c r="Y22" s="607"/>
      <c r="Z22" s="665">
        <v>59.1</v>
      </c>
      <c r="AA22" s="665"/>
      <c r="AB22" s="665"/>
      <c r="AC22" s="665"/>
      <c r="AD22" s="666">
        <v>2846647</v>
      </c>
      <c r="AE22" s="666"/>
      <c r="AF22" s="666"/>
      <c r="AG22" s="666"/>
      <c r="AH22" s="666"/>
      <c r="AI22" s="666"/>
      <c r="AJ22" s="666"/>
      <c r="AK22" s="666"/>
      <c r="AL22" s="608">
        <v>100</v>
      </c>
      <c r="AM22" s="609"/>
      <c r="AN22" s="609"/>
      <c r="AO22" s="667"/>
      <c r="AP22" s="711" t="s">
        <v>278</v>
      </c>
      <c r="AQ22" s="718"/>
      <c r="AR22" s="718"/>
      <c r="AS22" s="718"/>
      <c r="AT22" s="718"/>
      <c r="AU22" s="718"/>
      <c r="AV22" s="718"/>
      <c r="AW22" s="718"/>
      <c r="AX22" s="718"/>
      <c r="AY22" s="718"/>
      <c r="AZ22" s="718"/>
      <c r="BA22" s="718"/>
      <c r="BB22" s="718"/>
      <c r="BC22" s="718"/>
      <c r="BD22" s="718"/>
      <c r="BE22" s="718"/>
      <c r="BF22" s="713"/>
      <c r="BG22" s="603" t="s">
        <v>124</v>
      </c>
      <c r="BH22" s="606"/>
      <c r="BI22" s="606"/>
      <c r="BJ22" s="606"/>
      <c r="BK22" s="606"/>
      <c r="BL22" s="606"/>
      <c r="BM22" s="606"/>
      <c r="BN22" s="607"/>
      <c r="BO22" s="665" t="s">
        <v>124</v>
      </c>
      <c r="BP22" s="665"/>
      <c r="BQ22" s="665"/>
      <c r="BR22" s="665"/>
      <c r="BS22" s="611" t="s">
        <v>124</v>
      </c>
      <c r="BT22" s="606"/>
      <c r="BU22" s="606"/>
      <c r="BV22" s="606"/>
      <c r="BW22" s="606"/>
      <c r="BX22" s="606"/>
      <c r="BY22" s="606"/>
      <c r="BZ22" s="606"/>
      <c r="CA22" s="606"/>
      <c r="CB22" s="646"/>
      <c r="CD22" s="720" t="s">
        <v>279</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00" t="s">
        <v>280</v>
      </c>
      <c r="C23" s="601"/>
      <c r="D23" s="601"/>
      <c r="E23" s="601"/>
      <c r="F23" s="601"/>
      <c r="G23" s="601"/>
      <c r="H23" s="601"/>
      <c r="I23" s="601"/>
      <c r="J23" s="601"/>
      <c r="K23" s="601"/>
      <c r="L23" s="601"/>
      <c r="M23" s="601"/>
      <c r="N23" s="601"/>
      <c r="O23" s="601"/>
      <c r="P23" s="601"/>
      <c r="Q23" s="602"/>
      <c r="R23" s="603" t="s">
        <v>124</v>
      </c>
      <c r="S23" s="606"/>
      <c r="T23" s="606"/>
      <c r="U23" s="606"/>
      <c r="V23" s="606"/>
      <c r="W23" s="606"/>
      <c r="X23" s="606"/>
      <c r="Y23" s="607"/>
      <c r="Z23" s="665" t="s">
        <v>124</v>
      </c>
      <c r="AA23" s="665"/>
      <c r="AB23" s="665"/>
      <c r="AC23" s="665"/>
      <c r="AD23" s="666" t="s">
        <v>124</v>
      </c>
      <c r="AE23" s="666"/>
      <c r="AF23" s="666"/>
      <c r="AG23" s="666"/>
      <c r="AH23" s="666"/>
      <c r="AI23" s="666"/>
      <c r="AJ23" s="666"/>
      <c r="AK23" s="666"/>
      <c r="AL23" s="608" t="s">
        <v>124</v>
      </c>
      <c r="AM23" s="609"/>
      <c r="AN23" s="609"/>
      <c r="AO23" s="667"/>
      <c r="AP23" s="711" t="s">
        <v>281</v>
      </c>
      <c r="AQ23" s="718"/>
      <c r="AR23" s="718"/>
      <c r="AS23" s="718"/>
      <c r="AT23" s="718"/>
      <c r="AU23" s="718"/>
      <c r="AV23" s="718"/>
      <c r="AW23" s="718"/>
      <c r="AX23" s="718"/>
      <c r="AY23" s="718"/>
      <c r="AZ23" s="718"/>
      <c r="BA23" s="718"/>
      <c r="BB23" s="718"/>
      <c r="BC23" s="718"/>
      <c r="BD23" s="718"/>
      <c r="BE23" s="718"/>
      <c r="BF23" s="713"/>
      <c r="BG23" s="603" t="s">
        <v>124</v>
      </c>
      <c r="BH23" s="606"/>
      <c r="BI23" s="606"/>
      <c r="BJ23" s="606"/>
      <c r="BK23" s="606"/>
      <c r="BL23" s="606"/>
      <c r="BM23" s="606"/>
      <c r="BN23" s="607"/>
      <c r="BO23" s="665" t="s">
        <v>124</v>
      </c>
      <c r="BP23" s="665"/>
      <c r="BQ23" s="665"/>
      <c r="BR23" s="665"/>
      <c r="BS23" s="611" t="s">
        <v>124</v>
      </c>
      <c r="BT23" s="606"/>
      <c r="BU23" s="606"/>
      <c r="BV23" s="606"/>
      <c r="BW23" s="606"/>
      <c r="BX23" s="606"/>
      <c r="BY23" s="606"/>
      <c r="BZ23" s="606"/>
      <c r="CA23" s="606"/>
      <c r="CB23" s="646"/>
      <c r="CD23" s="720" t="s">
        <v>221</v>
      </c>
      <c r="CE23" s="721"/>
      <c r="CF23" s="721"/>
      <c r="CG23" s="721"/>
      <c r="CH23" s="721"/>
      <c r="CI23" s="721"/>
      <c r="CJ23" s="721"/>
      <c r="CK23" s="721"/>
      <c r="CL23" s="721"/>
      <c r="CM23" s="721"/>
      <c r="CN23" s="721"/>
      <c r="CO23" s="721"/>
      <c r="CP23" s="721"/>
      <c r="CQ23" s="722"/>
      <c r="CR23" s="720" t="s">
        <v>282</v>
      </c>
      <c r="CS23" s="721"/>
      <c r="CT23" s="721"/>
      <c r="CU23" s="721"/>
      <c r="CV23" s="721"/>
      <c r="CW23" s="721"/>
      <c r="CX23" s="721"/>
      <c r="CY23" s="722"/>
      <c r="CZ23" s="720" t="s">
        <v>283</v>
      </c>
      <c r="DA23" s="721"/>
      <c r="DB23" s="721"/>
      <c r="DC23" s="722"/>
      <c r="DD23" s="720" t="s">
        <v>284</v>
      </c>
      <c r="DE23" s="721"/>
      <c r="DF23" s="721"/>
      <c r="DG23" s="721"/>
      <c r="DH23" s="721"/>
      <c r="DI23" s="721"/>
      <c r="DJ23" s="721"/>
      <c r="DK23" s="722"/>
      <c r="DL23" s="729" t="s">
        <v>285</v>
      </c>
      <c r="DM23" s="730"/>
      <c r="DN23" s="730"/>
      <c r="DO23" s="730"/>
      <c r="DP23" s="730"/>
      <c r="DQ23" s="730"/>
      <c r="DR23" s="730"/>
      <c r="DS23" s="730"/>
      <c r="DT23" s="730"/>
      <c r="DU23" s="730"/>
      <c r="DV23" s="731"/>
      <c r="DW23" s="720" t="s">
        <v>286</v>
      </c>
      <c r="DX23" s="721"/>
      <c r="DY23" s="721"/>
      <c r="DZ23" s="721"/>
      <c r="EA23" s="721"/>
      <c r="EB23" s="721"/>
      <c r="EC23" s="722"/>
    </row>
    <row r="24" spans="2:133" ht="11.25" customHeight="1">
      <c r="B24" s="600" t="s">
        <v>287</v>
      </c>
      <c r="C24" s="601"/>
      <c r="D24" s="601"/>
      <c r="E24" s="601"/>
      <c r="F24" s="601"/>
      <c r="G24" s="601"/>
      <c r="H24" s="601"/>
      <c r="I24" s="601"/>
      <c r="J24" s="601"/>
      <c r="K24" s="601"/>
      <c r="L24" s="601"/>
      <c r="M24" s="601"/>
      <c r="N24" s="601"/>
      <c r="O24" s="601"/>
      <c r="P24" s="601"/>
      <c r="Q24" s="602"/>
      <c r="R24" s="603">
        <v>84259</v>
      </c>
      <c r="S24" s="606"/>
      <c r="T24" s="606"/>
      <c r="U24" s="606"/>
      <c r="V24" s="606"/>
      <c r="W24" s="606"/>
      <c r="X24" s="606"/>
      <c r="Y24" s="607"/>
      <c r="Z24" s="665">
        <v>1.6</v>
      </c>
      <c r="AA24" s="665"/>
      <c r="AB24" s="665"/>
      <c r="AC24" s="665"/>
      <c r="AD24" s="666" t="s">
        <v>124</v>
      </c>
      <c r="AE24" s="666"/>
      <c r="AF24" s="666"/>
      <c r="AG24" s="666"/>
      <c r="AH24" s="666"/>
      <c r="AI24" s="666"/>
      <c r="AJ24" s="666"/>
      <c r="AK24" s="666"/>
      <c r="AL24" s="608" t="s">
        <v>124</v>
      </c>
      <c r="AM24" s="609"/>
      <c r="AN24" s="609"/>
      <c r="AO24" s="667"/>
      <c r="AP24" s="711" t="s">
        <v>288</v>
      </c>
      <c r="AQ24" s="718"/>
      <c r="AR24" s="718"/>
      <c r="AS24" s="718"/>
      <c r="AT24" s="718"/>
      <c r="AU24" s="718"/>
      <c r="AV24" s="718"/>
      <c r="AW24" s="718"/>
      <c r="AX24" s="718"/>
      <c r="AY24" s="718"/>
      <c r="AZ24" s="718"/>
      <c r="BA24" s="718"/>
      <c r="BB24" s="718"/>
      <c r="BC24" s="718"/>
      <c r="BD24" s="718"/>
      <c r="BE24" s="718"/>
      <c r="BF24" s="713"/>
      <c r="BG24" s="603" t="s">
        <v>124</v>
      </c>
      <c r="BH24" s="606"/>
      <c r="BI24" s="606"/>
      <c r="BJ24" s="606"/>
      <c r="BK24" s="606"/>
      <c r="BL24" s="606"/>
      <c r="BM24" s="606"/>
      <c r="BN24" s="607"/>
      <c r="BO24" s="665" t="s">
        <v>124</v>
      </c>
      <c r="BP24" s="665"/>
      <c r="BQ24" s="665"/>
      <c r="BR24" s="665"/>
      <c r="BS24" s="611" t="s">
        <v>124</v>
      </c>
      <c r="BT24" s="606"/>
      <c r="BU24" s="606"/>
      <c r="BV24" s="606"/>
      <c r="BW24" s="606"/>
      <c r="BX24" s="606"/>
      <c r="BY24" s="606"/>
      <c r="BZ24" s="606"/>
      <c r="CA24" s="606"/>
      <c r="CB24" s="646"/>
      <c r="CD24" s="674" t="s">
        <v>289</v>
      </c>
      <c r="CE24" s="675"/>
      <c r="CF24" s="675"/>
      <c r="CG24" s="675"/>
      <c r="CH24" s="675"/>
      <c r="CI24" s="675"/>
      <c r="CJ24" s="675"/>
      <c r="CK24" s="675"/>
      <c r="CL24" s="675"/>
      <c r="CM24" s="675"/>
      <c r="CN24" s="675"/>
      <c r="CO24" s="675"/>
      <c r="CP24" s="675"/>
      <c r="CQ24" s="676"/>
      <c r="CR24" s="668">
        <v>2045021</v>
      </c>
      <c r="CS24" s="669"/>
      <c r="CT24" s="669"/>
      <c r="CU24" s="669"/>
      <c r="CV24" s="669"/>
      <c r="CW24" s="669"/>
      <c r="CX24" s="669"/>
      <c r="CY24" s="715"/>
      <c r="CZ24" s="716">
        <v>40.4</v>
      </c>
      <c r="DA24" s="685"/>
      <c r="DB24" s="685"/>
      <c r="DC24" s="719"/>
      <c r="DD24" s="714">
        <v>1683002</v>
      </c>
      <c r="DE24" s="669"/>
      <c r="DF24" s="669"/>
      <c r="DG24" s="669"/>
      <c r="DH24" s="669"/>
      <c r="DI24" s="669"/>
      <c r="DJ24" s="669"/>
      <c r="DK24" s="715"/>
      <c r="DL24" s="714">
        <v>1675142</v>
      </c>
      <c r="DM24" s="669"/>
      <c r="DN24" s="669"/>
      <c r="DO24" s="669"/>
      <c r="DP24" s="669"/>
      <c r="DQ24" s="669"/>
      <c r="DR24" s="669"/>
      <c r="DS24" s="669"/>
      <c r="DT24" s="669"/>
      <c r="DU24" s="669"/>
      <c r="DV24" s="715"/>
      <c r="DW24" s="716">
        <v>56.6</v>
      </c>
      <c r="DX24" s="685"/>
      <c r="DY24" s="685"/>
      <c r="DZ24" s="685"/>
      <c r="EA24" s="685"/>
      <c r="EB24" s="685"/>
      <c r="EC24" s="717"/>
    </row>
    <row r="25" spans="2:133" ht="11.25" customHeight="1">
      <c r="B25" s="600" t="s">
        <v>290</v>
      </c>
      <c r="C25" s="601"/>
      <c r="D25" s="601"/>
      <c r="E25" s="601"/>
      <c r="F25" s="601"/>
      <c r="G25" s="601"/>
      <c r="H25" s="601"/>
      <c r="I25" s="601"/>
      <c r="J25" s="601"/>
      <c r="K25" s="601"/>
      <c r="L25" s="601"/>
      <c r="M25" s="601"/>
      <c r="N25" s="601"/>
      <c r="O25" s="601"/>
      <c r="P25" s="601"/>
      <c r="Q25" s="602"/>
      <c r="R25" s="603">
        <v>250261</v>
      </c>
      <c r="S25" s="606"/>
      <c r="T25" s="606"/>
      <c r="U25" s="606"/>
      <c r="V25" s="606"/>
      <c r="W25" s="606"/>
      <c r="X25" s="606"/>
      <c r="Y25" s="607"/>
      <c r="Z25" s="665">
        <v>4.8</v>
      </c>
      <c r="AA25" s="665"/>
      <c r="AB25" s="665"/>
      <c r="AC25" s="665"/>
      <c r="AD25" s="666">
        <v>1393</v>
      </c>
      <c r="AE25" s="666"/>
      <c r="AF25" s="666"/>
      <c r="AG25" s="666"/>
      <c r="AH25" s="666"/>
      <c r="AI25" s="666"/>
      <c r="AJ25" s="666"/>
      <c r="AK25" s="666"/>
      <c r="AL25" s="608">
        <v>0</v>
      </c>
      <c r="AM25" s="609"/>
      <c r="AN25" s="609"/>
      <c r="AO25" s="667"/>
      <c r="AP25" s="711" t="s">
        <v>291</v>
      </c>
      <c r="AQ25" s="718"/>
      <c r="AR25" s="718"/>
      <c r="AS25" s="718"/>
      <c r="AT25" s="718"/>
      <c r="AU25" s="718"/>
      <c r="AV25" s="718"/>
      <c r="AW25" s="718"/>
      <c r="AX25" s="718"/>
      <c r="AY25" s="718"/>
      <c r="AZ25" s="718"/>
      <c r="BA25" s="718"/>
      <c r="BB25" s="718"/>
      <c r="BC25" s="718"/>
      <c r="BD25" s="718"/>
      <c r="BE25" s="718"/>
      <c r="BF25" s="713"/>
      <c r="BG25" s="603" t="s">
        <v>124</v>
      </c>
      <c r="BH25" s="606"/>
      <c r="BI25" s="606"/>
      <c r="BJ25" s="606"/>
      <c r="BK25" s="606"/>
      <c r="BL25" s="606"/>
      <c r="BM25" s="606"/>
      <c r="BN25" s="607"/>
      <c r="BO25" s="665" t="s">
        <v>124</v>
      </c>
      <c r="BP25" s="665"/>
      <c r="BQ25" s="665"/>
      <c r="BR25" s="665"/>
      <c r="BS25" s="611" t="s">
        <v>124</v>
      </c>
      <c r="BT25" s="606"/>
      <c r="BU25" s="606"/>
      <c r="BV25" s="606"/>
      <c r="BW25" s="606"/>
      <c r="BX25" s="606"/>
      <c r="BY25" s="606"/>
      <c r="BZ25" s="606"/>
      <c r="CA25" s="606"/>
      <c r="CB25" s="646"/>
      <c r="CD25" s="647" t="s">
        <v>292</v>
      </c>
      <c r="CE25" s="644"/>
      <c r="CF25" s="644"/>
      <c r="CG25" s="644"/>
      <c r="CH25" s="644"/>
      <c r="CI25" s="644"/>
      <c r="CJ25" s="644"/>
      <c r="CK25" s="644"/>
      <c r="CL25" s="644"/>
      <c r="CM25" s="644"/>
      <c r="CN25" s="644"/>
      <c r="CO25" s="644"/>
      <c r="CP25" s="644"/>
      <c r="CQ25" s="645"/>
      <c r="CR25" s="603">
        <v>998928</v>
      </c>
      <c r="CS25" s="604"/>
      <c r="CT25" s="604"/>
      <c r="CU25" s="604"/>
      <c r="CV25" s="604"/>
      <c r="CW25" s="604"/>
      <c r="CX25" s="604"/>
      <c r="CY25" s="605"/>
      <c r="CZ25" s="608">
        <v>19.8</v>
      </c>
      <c r="DA25" s="637"/>
      <c r="DB25" s="637"/>
      <c r="DC25" s="638"/>
      <c r="DD25" s="611">
        <v>920945</v>
      </c>
      <c r="DE25" s="604"/>
      <c r="DF25" s="604"/>
      <c r="DG25" s="604"/>
      <c r="DH25" s="604"/>
      <c r="DI25" s="604"/>
      <c r="DJ25" s="604"/>
      <c r="DK25" s="605"/>
      <c r="DL25" s="611">
        <v>913085</v>
      </c>
      <c r="DM25" s="604"/>
      <c r="DN25" s="604"/>
      <c r="DO25" s="604"/>
      <c r="DP25" s="604"/>
      <c r="DQ25" s="604"/>
      <c r="DR25" s="604"/>
      <c r="DS25" s="604"/>
      <c r="DT25" s="604"/>
      <c r="DU25" s="604"/>
      <c r="DV25" s="605"/>
      <c r="DW25" s="608">
        <v>30.9</v>
      </c>
      <c r="DX25" s="637"/>
      <c r="DY25" s="637"/>
      <c r="DZ25" s="637"/>
      <c r="EA25" s="637"/>
      <c r="EB25" s="637"/>
      <c r="EC25" s="639"/>
    </row>
    <row r="26" spans="2:133" ht="11.25" customHeight="1">
      <c r="B26" s="600" t="s">
        <v>293</v>
      </c>
      <c r="C26" s="601"/>
      <c r="D26" s="601"/>
      <c r="E26" s="601"/>
      <c r="F26" s="601"/>
      <c r="G26" s="601"/>
      <c r="H26" s="601"/>
      <c r="I26" s="601"/>
      <c r="J26" s="601"/>
      <c r="K26" s="601"/>
      <c r="L26" s="601"/>
      <c r="M26" s="601"/>
      <c r="N26" s="601"/>
      <c r="O26" s="601"/>
      <c r="P26" s="601"/>
      <c r="Q26" s="602"/>
      <c r="R26" s="603">
        <v>5561</v>
      </c>
      <c r="S26" s="606"/>
      <c r="T26" s="606"/>
      <c r="U26" s="606"/>
      <c r="V26" s="606"/>
      <c r="W26" s="606"/>
      <c r="X26" s="606"/>
      <c r="Y26" s="607"/>
      <c r="Z26" s="665">
        <v>0.1</v>
      </c>
      <c r="AA26" s="665"/>
      <c r="AB26" s="665"/>
      <c r="AC26" s="665"/>
      <c r="AD26" s="666" t="s">
        <v>124</v>
      </c>
      <c r="AE26" s="666"/>
      <c r="AF26" s="666"/>
      <c r="AG26" s="666"/>
      <c r="AH26" s="666"/>
      <c r="AI26" s="666"/>
      <c r="AJ26" s="666"/>
      <c r="AK26" s="666"/>
      <c r="AL26" s="608" t="s">
        <v>124</v>
      </c>
      <c r="AM26" s="609"/>
      <c r="AN26" s="609"/>
      <c r="AO26" s="667"/>
      <c r="AP26" s="711" t="s">
        <v>294</v>
      </c>
      <c r="AQ26" s="712"/>
      <c r="AR26" s="712"/>
      <c r="AS26" s="712"/>
      <c r="AT26" s="712"/>
      <c r="AU26" s="712"/>
      <c r="AV26" s="712"/>
      <c r="AW26" s="712"/>
      <c r="AX26" s="712"/>
      <c r="AY26" s="712"/>
      <c r="AZ26" s="712"/>
      <c r="BA26" s="712"/>
      <c r="BB26" s="712"/>
      <c r="BC26" s="712"/>
      <c r="BD26" s="712"/>
      <c r="BE26" s="712"/>
      <c r="BF26" s="713"/>
      <c r="BG26" s="603" t="s">
        <v>124</v>
      </c>
      <c r="BH26" s="606"/>
      <c r="BI26" s="606"/>
      <c r="BJ26" s="606"/>
      <c r="BK26" s="606"/>
      <c r="BL26" s="606"/>
      <c r="BM26" s="606"/>
      <c r="BN26" s="607"/>
      <c r="BO26" s="665" t="s">
        <v>124</v>
      </c>
      <c r="BP26" s="665"/>
      <c r="BQ26" s="665"/>
      <c r="BR26" s="665"/>
      <c r="BS26" s="611" t="s">
        <v>124</v>
      </c>
      <c r="BT26" s="606"/>
      <c r="BU26" s="606"/>
      <c r="BV26" s="606"/>
      <c r="BW26" s="606"/>
      <c r="BX26" s="606"/>
      <c r="BY26" s="606"/>
      <c r="BZ26" s="606"/>
      <c r="CA26" s="606"/>
      <c r="CB26" s="646"/>
      <c r="CD26" s="647" t="s">
        <v>295</v>
      </c>
      <c r="CE26" s="644"/>
      <c r="CF26" s="644"/>
      <c r="CG26" s="644"/>
      <c r="CH26" s="644"/>
      <c r="CI26" s="644"/>
      <c r="CJ26" s="644"/>
      <c r="CK26" s="644"/>
      <c r="CL26" s="644"/>
      <c r="CM26" s="644"/>
      <c r="CN26" s="644"/>
      <c r="CO26" s="644"/>
      <c r="CP26" s="644"/>
      <c r="CQ26" s="645"/>
      <c r="CR26" s="603">
        <v>668269</v>
      </c>
      <c r="CS26" s="606"/>
      <c r="CT26" s="606"/>
      <c r="CU26" s="606"/>
      <c r="CV26" s="606"/>
      <c r="CW26" s="606"/>
      <c r="CX26" s="606"/>
      <c r="CY26" s="607"/>
      <c r="CZ26" s="608">
        <v>13.2</v>
      </c>
      <c r="DA26" s="637"/>
      <c r="DB26" s="637"/>
      <c r="DC26" s="638"/>
      <c r="DD26" s="611">
        <v>596747</v>
      </c>
      <c r="DE26" s="606"/>
      <c r="DF26" s="606"/>
      <c r="DG26" s="606"/>
      <c r="DH26" s="606"/>
      <c r="DI26" s="606"/>
      <c r="DJ26" s="606"/>
      <c r="DK26" s="607"/>
      <c r="DL26" s="611" t="s">
        <v>124</v>
      </c>
      <c r="DM26" s="606"/>
      <c r="DN26" s="606"/>
      <c r="DO26" s="606"/>
      <c r="DP26" s="606"/>
      <c r="DQ26" s="606"/>
      <c r="DR26" s="606"/>
      <c r="DS26" s="606"/>
      <c r="DT26" s="606"/>
      <c r="DU26" s="606"/>
      <c r="DV26" s="607"/>
      <c r="DW26" s="608" t="s">
        <v>124</v>
      </c>
      <c r="DX26" s="637"/>
      <c r="DY26" s="637"/>
      <c r="DZ26" s="637"/>
      <c r="EA26" s="637"/>
      <c r="EB26" s="637"/>
      <c r="EC26" s="639"/>
    </row>
    <row r="27" spans="2:133" ht="11.25" customHeight="1">
      <c r="B27" s="600" t="s">
        <v>296</v>
      </c>
      <c r="C27" s="601"/>
      <c r="D27" s="601"/>
      <c r="E27" s="601"/>
      <c r="F27" s="601"/>
      <c r="G27" s="601"/>
      <c r="H27" s="601"/>
      <c r="I27" s="601"/>
      <c r="J27" s="601"/>
      <c r="K27" s="601"/>
      <c r="L27" s="601"/>
      <c r="M27" s="601"/>
      <c r="N27" s="601"/>
      <c r="O27" s="601"/>
      <c r="P27" s="601"/>
      <c r="Q27" s="602"/>
      <c r="R27" s="603">
        <v>272659</v>
      </c>
      <c r="S27" s="606"/>
      <c r="T27" s="606"/>
      <c r="U27" s="606"/>
      <c r="V27" s="606"/>
      <c r="W27" s="606"/>
      <c r="X27" s="606"/>
      <c r="Y27" s="607"/>
      <c r="Z27" s="665">
        <v>5.3</v>
      </c>
      <c r="AA27" s="665"/>
      <c r="AB27" s="665"/>
      <c r="AC27" s="665"/>
      <c r="AD27" s="666" t="s">
        <v>124</v>
      </c>
      <c r="AE27" s="666"/>
      <c r="AF27" s="666"/>
      <c r="AG27" s="666"/>
      <c r="AH27" s="666"/>
      <c r="AI27" s="666"/>
      <c r="AJ27" s="666"/>
      <c r="AK27" s="666"/>
      <c r="AL27" s="608" t="s">
        <v>124</v>
      </c>
      <c r="AM27" s="609"/>
      <c r="AN27" s="609"/>
      <c r="AO27" s="667"/>
      <c r="AP27" s="600" t="s">
        <v>297</v>
      </c>
      <c r="AQ27" s="601"/>
      <c r="AR27" s="601"/>
      <c r="AS27" s="601"/>
      <c r="AT27" s="601"/>
      <c r="AU27" s="601"/>
      <c r="AV27" s="601"/>
      <c r="AW27" s="601"/>
      <c r="AX27" s="601"/>
      <c r="AY27" s="601"/>
      <c r="AZ27" s="601"/>
      <c r="BA27" s="601"/>
      <c r="BB27" s="601"/>
      <c r="BC27" s="601"/>
      <c r="BD27" s="601"/>
      <c r="BE27" s="601"/>
      <c r="BF27" s="602"/>
      <c r="BG27" s="603">
        <v>378171</v>
      </c>
      <c r="BH27" s="606"/>
      <c r="BI27" s="606"/>
      <c r="BJ27" s="606"/>
      <c r="BK27" s="606"/>
      <c r="BL27" s="606"/>
      <c r="BM27" s="606"/>
      <c r="BN27" s="607"/>
      <c r="BO27" s="665">
        <v>100</v>
      </c>
      <c r="BP27" s="665"/>
      <c r="BQ27" s="665"/>
      <c r="BR27" s="665"/>
      <c r="BS27" s="611">
        <v>4756</v>
      </c>
      <c r="BT27" s="606"/>
      <c r="BU27" s="606"/>
      <c r="BV27" s="606"/>
      <c r="BW27" s="606"/>
      <c r="BX27" s="606"/>
      <c r="BY27" s="606"/>
      <c r="BZ27" s="606"/>
      <c r="CA27" s="606"/>
      <c r="CB27" s="646"/>
      <c r="CD27" s="647" t="s">
        <v>298</v>
      </c>
      <c r="CE27" s="644"/>
      <c r="CF27" s="644"/>
      <c r="CG27" s="644"/>
      <c r="CH27" s="644"/>
      <c r="CI27" s="644"/>
      <c r="CJ27" s="644"/>
      <c r="CK27" s="644"/>
      <c r="CL27" s="644"/>
      <c r="CM27" s="644"/>
      <c r="CN27" s="644"/>
      <c r="CO27" s="644"/>
      <c r="CP27" s="644"/>
      <c r="CQ27" s="645"/>
      <c r="CR27" s="603">
        <v>311781</v>
      </c>
      <c r="CS27" s="604"/>
      <c r="CT27" s="604"/>
      <c r="CU27" s="604"/>
      <c r="CV27" s="604"/>
      <c r="CW27" s="604"/>
      <c r="CX27" s="604"/>
      <c r="CY27" s="605"/>
      <c r="CZ27" s="608">
        <v>6.2</v>
      </c>
      <c r="DA27" s="637"/>
      <c r="DB27" s="637"/>
      <c r="DC27" s="638"/>
      <c r="DD27" s="611">
        <v>95307</v>
      </c>
      <c r="DE27" s="604"/>
      <c r="DF27" s="604"/>
      <c r="DG27" s="604"/>
      <c r="DH27" s="604"/>
      <c r="DI27" s="604"/>
      <c r="DJ27" s="604"/>
      <c r="DK27" s="605"/>
      <c r="DL27" s="611">
        <v>95307</v>
      </c>
      <c r="DM27" s="604"/>
      <c r="DN27" s="604"/>
      <c r="DO27" s="604"/>
      <c r="DP27" s="604"/>
      <c r="DQ27" s="604"/>
      <c r="DR27" s="604"/>
      <c r="DS27" s="604"/>
      <c r="DT27" s="604"/>
      <c r="DU27" s="604"/>
      <c r="DV27" s="605"/>
      <c r="DW27" s="608">
        <v>3.2</v>
      </c>
      <c r="DX27" s="637"/>
      <c r="DY27" s="637"/>
      <c r="DZ27" s="637"/>
      <c r="EA27" s="637"/>
      <c r="EB27" s="637"/>
      <c r="EC27" s="639"/>
    </row>
    <row r="28" spans="2:133" ht="11.25" customHeight="1">
      <c r="B28" s="708" t="s">
        <v>299</v>
      </c>
      <c r="C28" s="709"/>
      <c r="D28" s="709"/>
      <c r="E28" s="709"/>
      <c r="F28" s="709"/>
      <c r="G28" s="709"/>
      <c r="H28" s="709"/>
      <c r="I28" s="709"/>
      <c r="J28" s="709"/>
      <c r="K28" s="709"/>
      <c r="L28" s="709"/>
      <c r="M28" s="709"/>
      <c r="N28" s="709"/>
      <c r="O28" s="709"/>
      <c r="P28" s="709"/>
      <c r="Q28" s="710"/>
      <c r="R28" s="603" t="s">
        <v>124</v>
      </c>
      <c r="S28" s="606"/>
      <c r="T28" s="606"/>
      <c r="U28" s="606"/>
      <c r="V28" s="606"/>
      <c r="W28" s="606"/>
      <c r="X28" s="606"/>
      <c r="Y28" s="607"/>
      <c r="Z28" s="665" t="s">
        <v>124</v>
      </c>
      <c r="AA28" s="665"/>
      <c r="AB28" s="665"/>
      <c r="AC28" s="665"/>
      <c r="AD28" s="666" t="s">
        <v>124</v>
      </c>
      <c r="AE28" s="666"/>
      <c r="AF28" s="666"/>
      <c r="AG28" s="666"/>
      <c r="AH28" s="666"/>
      <c r="AI28" s="666"/>
      <c r="AJ28" s="666"/>
      <c r="AK28" s="666"/>
      <c r="AL28" s="608" t="s">
        <v>124</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300</v>
      </c>
      <c r="CE28" s="644"/>
      <c r="CF28" s="644"/>
      <c r="CG28" s="644"/>
      <c r="CH28" s="644"/>
      <c r="CI28" s="644"/>
      <c r="CJ28" s="644"/>
      <c r="CK28" s="644"/>
      <c r="CL28" s="644"/>
      <c r="CM28" s="644"/>
      <c r="CN28" s="644"/>
      <c r="CO28" s="644"/>
      <c r="CP28" s="644"/>
      <c r="CQ28" s="645"/>
      <c r="CR28" s="603">
        <v>734312</v>
      </c>
      <c r="CS28" s="606"/>
      <c r="CT28" s="606"/>
      <c r="CU28" s="606"/>
      <c r="CV28" s="606"/>
      <c r="CW28" s="606"/>
      <c r="CX28" s="606"/>
      <c r="CY28" s="607"/>
      <c r="CZ28" s="608">
        <v>14.5</v>
      </c>
      <c r="DA28" s="637"/>
      <c r="DB28" s="637"/>
      <c r="DC28" s="638"/>
      <c r="DD28" s="611">
        <v>666750</v>
      </c>
      <c r="DE28" s="606"/>
      <c r="DF28" s="606"/>
      <c r="DG28" s="606"/>
      <c r="DH28" s="606"/>
      <c r="DI28" s="606"/>
      <c r="DJ28" s="606"/>
      <c r="DK28" s="607"/>
      <c r="DL28" s="611">
        <v>666750</v>
      </c>
      <c r="DM28" s="606"/>
      <c r="DN28" s="606"/>
      <c r="DO28" s="606"/>
      <c r="DP28" s="606"/>
      <c r="DQ28" s="606"/>
      <c r="DR28" s="606"/>
      <c r="DS28" s="606"/>
      <c r="DT28" s="606"/>
      <c r="DU28" s="606"/>
      <c r="DV28" s="607"/>
      <c r="DW28" s="608">
        <v>22.5</v>
      </c>
      <c r="DX28" s="637"/>
      <c r="DY28" s="637"/>
      <c r="DZ28" s="637"/>
      <c r="EA28" s="637"/>
      <c r="EB28" s="637"/>
      <c r="EC28" s="639"/>
    </row>
    <row r="29" spans="2:133" ht="11.25" customHeight="1">
      <c r="B29" s="600" t="s">
        <v>301</v>
      </c>
      <c r="C29" s="601"/>
      <c r="D29" s="601"/>
      <c r="E29" s="601"/>
      <c r="F29" s="601"/>
      <c r="G29" s="601"/>
      <c r="H29" s="601"/>
      <c r="I29" s="601"/>
      <c r="J29" s="601"/>
      <c r="K29" s="601"/>
      <c r="L29" s="601"/>
      <c r="M29" s="601"/>
      <c r="N29" s="601"/>
      <c r="O29" s="601"/>
      <c r="P29" s="601"/>
      <c r="Q29" s="602"/>
      <c r="R29" s="603">
        <v>180744</v>
      </c>
      <c r="S29" s="606"/>
      <c r="T29" s="606"/>
      <c r="U29" s="606"/>
      <c r="V29" s="606"/>
      <c r="W29" s="606"/>
      <c r="X29" s="606"/>
      <c r="Y29" s="607"/>
      <c r="Z29" s="665">
        <v>3.5</v>
      </c>
      <c r="AA29" s="665"/>
      <c r="AB29" s="665"/>
      <c r="AC29" s="665"/>
      <c r="AD29" s="666" t="s">
        <v>124</v>
      </c>
      <c r="AE29" s="666"/>
      <c r="AF29" s="666"/>
      <c r="AG29" s="666"/>
      <c r="AH29" s="666"/>
      <c r="AI29" s="666"/>
      <c r="AJ29" s="666"/>
      <c r="AK29" s="666"/>
      <c r="AL29" s="608" t="s">
        <v>124</v>
      </c>
      <c r="AM29" s="609"/>
      <c r="AN29" s="609"/>
      <c r="AO29" s="667"/>
      <c r="AP29" s="677" t="s">
        <v>221</v>
      </c>
      <c r="AQ29" s="678"/>
      <c r="AR29" s="678"/>
      <c r="AS29" s="678"/>
      <c r="AT29" s="678"/>
      <c r="AU29" s="678"/>
      <c r="AV29" s="678"/>
      <c r="AW29" s="678"/>
      <c r="AX29" s="678"/>
      <c r="AY29" s="678"/>
      <c r="AZ29" s="678"/>
      <c r="BA29" s="678"/>
      <c r="BB29" s="678"/>
      <c r="BC29" s="678"/>
      <c r="BD29" s="678"/>
      <c r="BE29" s="678"/>
      <c r="BF29" s="679"/>
      <c r="BG29" s="677" t="s">
        <v>302</v>
      </c>
      <c r="BH29" s="705"/>
      <c r="BI29" s="705"/>
      <c r="BJ29" s="705"/>
      <c r="BK29" s="705"/>
      <c r="BL29" s="705"/>
      <c r="BM29" s="705"/>
      <c r="BN29" s="705"/>
      <c r="BO29" s="705"/>
      <c r="BP29" s="705"/>
      <c r="BQ29" s="706"/>
      <c r="BR29" s="677" t="s">
        <v>303</v>
      </c>
      <c r="BS29" s="705"/>
      <c r="BT29" s="705"/>
      <c r="BU29" s="705"/>
      <c r="BV29" s="705"/>
      <c r="BW29" s="705"/>
      <c r="BX29" s="705"/>
      <c r="BY29" s="705"/>
      <c r="BZ29" s="705"/>
      <c r="CA29" s="705"/>
      <c r="CB29" s="706"/>
      <c r="CD29" s="687" t="s">
        <v>304</v>
      </c>
      <c r="CE29" s="688"/>
      <c r="CF29" s="647" t="s">
        <v>64</v>
      </c>
      <c r="CG29" s="644"/>
      <c r="CH29" s="644"/>
      <c r="CI29" s="644"/>
      <c r="CJ29" s="644"/>
      <c r="CK29" s="644"/>
      <c r="CL29" s="644"/>
      <c r="CM29" s="644"/>
      <c r="CN29" s="644"/>
      <c r="CO29" s="644"/>
      <c r="CP29" s="644"/>
      <c r="CQ29" s="645"/>
      <c r="CR29" s="603">
        <v>734198</v>
      </c>
      <c r="CS29" s="604"/>
      <c r="CT29" s="604"/>
      <c r="CU29" s="604"/>
      <c r="CV29" s="604"/>
      <c r="CW29" s="604"/>
      <c r="CX29" s="604"/>
      <c r="CY29" s="605"/>
      <c r="CZ29" s="608">
        <v>14.5</v>
      </c>
      <c r="DA29" s="637"/>
      <c r="DB29" s="637"/>
      <c r="DC29" s="638"/>
      <c r="DD29" s="611">
        <v>666636</v>
      </c>
      <c r="DE29" s="604"/>
      <c r="DF29" s="604"/>
      <c r="DG29" s="604"/>
      <c r="DH29" s="604"/>
      <c r="DI29" s="604"/>
      <c r="DJ29" s="604"/>
      <c r="DK29" s="605"/>
      <c r="DL29" s="611">
        <v>666636</v>
      </c>
      <c r="DM29" s="604"/>
      <c r="DN29" s="604"/>
      <c r="DO29" s="604"/>
      <c r="DP29" s="604"/>
      <c r="DQ29" s="604"/>
      <c r="DR29" s="604"/>
      <c r="DS29" s="604"/>
      <c r="DT29" s="604"/>
      <c r="DU29" s="604"/>
      <c r="DV29" s="605"/>
      <c r="DW29" s="608">
        <v>22.5</v>
      </c>
      <c r="DX29" s="637"/>
      <c r="DY29" s="637"/>
      <c r="DZ29" s="637"/>
      <c r="EA29" s="637"/>
      <c r="EB29" s="637"/>
      <c r="EC29" s="639"/>
    </row>
    <row r="30" spans="2:133" ht="11.25" customHeight="1">
      <c r="B30" s="600" t="s">
        <v>305</v>
      </c>
      <c r="C30" s="601"/>
      <c r="D30" s="601"/>
      <c r="E30" s="601"/>
      <c r="F30" s="601"/>
      <c r="G30" s="601"/>
      <c r="H30" s="601"/>
      <c r="I30" s="601"/>
      <c r="J30" s="601"/>
      <c r="K30" s="601"/>
      <c r="L30" s="601"/>
      <c r="M30" s="601"/>
      <c r="N30" s="601"/>
      <c r="O30" s="601"/>
      <c r="P30" s="601"/>
      <c r="Q30" s="602"/>
      <c r="R30" s="603">
        <v>19641</v>
      </c>
      <c r="S30" s="606"/>
      <c r="T30" s="606"/>
      <c r="U30" s="606"/>
      <c r="V30" s="606"/>
      <c r="W30" s="606"/>
      <c r="X30" s="606"/>
      <c r="Y30" s="607"/>
      <c r="Z30" s="665">
        <v>0.4</v>
      </c>
      <c r="AA30" s="665"/>
      <c r="AB30" s="665"/>
      <c r="AC30" s="665"/>
      <c r="AD30" s="666" t="s">
        <v>124</v>
      </c>
      <c r="AE30" s="666"/>
      <c r="AF30" s="666"/>
      <c r="AG30" s="666"/>
      <c r="AH30" s="666"/>
      <c r="AI30" s="666"/>
      <c r="AJ30" s="666"/>
      <c r="AK30" s="666"/>
      <c r="AL30" s="608" t="s">
        <v>124</v>
      </c>
      <c r="AM30" s="609"/>
      <c r="AN30" s="609"/>
      <c r="AO30" s="667"/>
      <c r="AP30" s="693" t="s">
        <v>306</v>
      </c>
      <c r="AQ30" s="694"/>
      <c r="AR30" s="694"/>
      <c r="AS30" s="694"/>
      <c r="AT30" s="699" t="s">
        <v>307</v>
      </c>
      <c r="AU30" s="210"/>
      <c r="AV30" s="210"/>
      <c r="AW30" s="210"/>
      <c r="AX30" s="702" t="s">
        <v>185</v>
      </c>
      <c r="AY30" s="703"/>
      <c r="AZ30" s="703"/>
      <c r="BA30" s="703"/>
      <c r="BB30" s="703"/>
      <c r="BC30" s="703"/>
      <c r="BD30" s="703"/>
      <c r="BE30" s="703"/>
      <c r="BF30" s="704"/>
      <c r="BG30" s="683">
        <v>99.2</v>
      </c>
      <c r="BH30" s="684"/>
      <c r="BI30" s="684"/>
      <c r="BJ30" s="684"/>
      <c r="BK30" s="684"/>
      <c r="BL30" s="684"/>
      <c r="BM30" s="685">
        <v>96.1</v>
      </c>
      <c r="BN30" s="684"/>
      <c r="BO30" s="684"/>
      <c r="BP30" s="684"/>
      <c r="BQ30" s="686"/>
      <c r="BR30" s="683">
        <v>98.9</v>
      </c>
      <c r="BS30" s="684"/>
      <c r="BT30" s="684"/>
      <c r="BU30" s="684"/>
      <c r="BV30" s="684"/>
      <c r="BW30" s="684"/>
      <c r="BX30" s="685">
        <v>95.5</v>
      </c>
      <c r="BY30" s="684"/>
      <c r="BZ30" s="684"/>
      <c r="CA30" s="684"/>
      <c r="CB30" s="686"/>
      <c r="CD30" s="689"/>
      <c r="CE30" s="690"/>
      <c r="CF30" s="647" t="s">
        <v>308</v>
      </c>
      <c r="CG30" s="644"/>
      <c r="CH30" s="644"/>
      <c r="CI30" s="644"/>
      <c r="CJ30" s="644"/>
      <c r="CK30" s="644"/>
      <c r="CL30" s="644"/>
      <c r="CM30" s="644"/>
      <c r="CN30" s="644"/>
      <c r="CO30" s="644"/>
      <c r="CP30" s="644"/>
      <c r="CQ30" s="645"/>
      <c r="CR30" s="603">
        <v>699791</v>
      </c>
      <c r="CS30" s="606"/>
      <c r="CT30" s="606"/>
      <c r="CU30" s="606"/>
      <c r="CV30" s="606"/>
      <c r="CW30" s="606"/>
      <c r="CX30" s="606"/>
      <c r="CY30" s="607"/>
      <c r="CZ30" s="608">
        <v>13.8</v>
      </c>
      <c r="DA30" s="637"/>
      <c r="DB30" s="637"/>
      <c r="DC30" s="638"/>
      <c r="DD30" s="611">
        <v>637874</v>
      </c>
      <c r="DE30" s="606"/>
      <c r="DF30" s="606"/>
      <c r="DG30" s="606"/>
      <c r="DH30" s="606"/>
      <c r="DI30" s="606"/>
      <c r="DJ30" s="606"/>
      <c r="DK30" s="607"/>
      <c r="DL30" s="611">
        <v>637874</v>
      </c>
      <c r="DM30" s="606"/>
      <c r="DN30" s="606"/>
      <c r="DO30" s="606"/>
      <c r="DP30" s="606"/>
      <c r="DQ30" s="606"/>
      <c r="DR30" s="606"/>
      <c r="DS30" s="606"/>
      <c r="DT30" s="606"/>
      <c r="DU30" s="606"/>
      <c r="DV30" s="607"/>
      <c r="DW30" s="608">
        <v>21.6</v>
      </c>
      <c r="DX30" s="637"/>
      <c r="DY30" s="637"/>
      <c r="DZ30" s="637"/>
      <c r="EA30" s="637"/>
      <c r="EB30" s="637"/>
      <c r="EC30" s="639"/>
    </row>
    <row r="31" spans="2:133" ht="11.25" customHeight="1">
      <c r="B31" s="600" t="s">
        <v>309</v>
      </c>
      <c r="C31" s="601"/>
      <c r="D31" s="601"/>
      <c r="E31" s="601"/>
      <c r="F31" s="601"/>
      <c r="G31" s="601"/>
      <c r="H31" s="601"/>
      <c r="I31" s="601"/>
      <c r="J31" s="601"/>
      <c r="K31" s="601"/>
      <c r="L31" s="601"/>
      <c r="M31" s="601"/>
      <c r="N31" s="601"/>
      <c r="O31" s="601"/>
      <c r="P31" s="601"/>
      <c r="Q31" s="602"/>
      <c r="R31" s="603">
        <v>552432</v>
      </c>
      <c r="S31" s="606"/>
      <c r="T31" s="606"/>
      <c r="U31" s="606"/>
      <c r="V31" s="606"/>
      <c r="W31" s="606"/>
      <c r="X31" s="606"/>
      <c r="Y31" s="607"/>
      <c r="Z31" s="665">
        <v>10.7</v>
      </c>
      <c r="AA31" s="665"/>
      <c r="AB31" s="665"/>
      <c r="AC31" s="665"/>
      <c r="AD31" s="666" t="s">
        <v>124</v>
      </c>
      <c r="AE31" s="666"/>
      <c r="AF31" s="666"/>
      <c r="AG31" s="666"/>
      <c r="AH31" s="666"/>
      <c r="AI31" s="666"/>
      <c r="AJ31" s="666"/>
      <c r="AK31" s="666"/>
      <c r="AL31" s="608" t="s">
        <v>124</v>
      </c>
      <c r="AM31" s="609"/>
      <c r="AN31" s="609"/>
      <c r="AO31" s="667"/>
      <c r="AP31" s="695"/>
      <c r="AQ31" s="696"/>
      <c r="AR31" s="696"/>
      <c r="AS31" s="696"/>
      <c r="AT31" s="700"/>
      <c r="AU31" s="209" t="s">
        <v>310</v>
      </c>
      <c r="AV31" s="209"/>
      <c r="AW31" s="209"/>
      <c r="AX31" s="600" t="s">
        <v>311</v>
      </c>
      <c r="AY31" s="601"/>
      <c r="AZ31" s="601"/>
      <c r="BA31" s="601"/>
      <c r="BB31" s="601"/>
      <c r="BC31" s="601"/>
      <c r="BD31" s="601"/>
      <c r="BE31" s="601"/>
      <c r="BF31" s="602"/>
      <c r="BG31" s="681">
        <v>99.3</v>
      </c>
      <c r="BH31" s="604"/>
      <c r="BI31" s="604"/>
      <c r="BJ31" s="604"/>
      <c r="BK31" s="604"/>
      <c r="BL31" s="604"/>
      <c r="BM31" s="609">
        <v>96.7</v>
      </c>
      <c r="BN31" s="682"/>
      <c r="BO31" s="682"/>
      <c r="BP31" s="682"/>
      <c r="BQ31" s="643"/>
      <c r="BR31" s="681">
        <v>98.7</v>
      </c>
      <c r="BS31" s="604"/>
      <c r="BT31" s="604"/>
      <c r="BU31" s="604"/>
      <c r="BV31" s="604"/>
      <c r="BW31" s="604"/>
      <c r="BX31" s="609">
        <v>96.3</v>
      </c>
      <c r="BY31" s="682"/>
      <c r="BZ31" s="682"/>
      <c r="CA31" s="682"/>
      <c r="CB31" s="643"/>
      <c r="CD31" s="689"/>
      <c r="CE31" s="690"/>
      <c r="CF31" s="647" t="s">
        <v>312</v>
      </c>
      <c r="CG31" s="644"/>
      <c r="CH31" s="644"/>
      <c r="CI31" s="644"/>
      <c r="CJ31" s="644"/>
      <c r="CK31" s="644"/>
      <c r="CL31" s="644"/>
      <c r="CM31" s="644"/>
      <c r="CN31" s="644"/>
      <c r="CO31" s="644"/>
      <c r="CP31" s="644"/>
      <c r="CQ31" s="645"/>
      <c r="CR31" s="603">
        <v>34407</v>
      </c>
      <c r="CS31" s="604"/>
      <c r="CT31" s="604"/>
      <c r="CU31" s="604"/>
      <c r="CV31" s="604"/>
      <c r="CW31" s="604"/>
      <c r="CX31" s="604"/>
      <c r="CY31" s="605"/>
      <c r="CZ31" s="608">
        <v>0.7</v>
      </c>
      <c r="DA31" s="637"/>
      <c r="DB31" s="637"/>
      <c r="DC31" s="638"/>
      <c r="DD31" s="611">
        <v>28762</v>
      </c>
      <c r="DE31" s="604"/>
      <c r="DF31" s="604"/>
      <c r="DG31" s="604"/>
      <c r="DH31" s="604"/>
      <c r="DI31" s="604"/>
      <c r="DJ31" s="604"/>
      <c r="DK31" s="605"/>
      <c r="DL31" s="611">
        <v>28762</v>
      </c>
      <c r="DM31" s="604"/>
      <c r="DN31" s="604"/>
      <c r="DO31" s="604"/>
      <c r="DP31" s="604"/>
      <c r="DQ31" s="604"/>
      <c r="DR31" s="604"/>
      <c r="DS31" s="604"/>
      <c r="DT31" s="604"/>
      <c r="DU31" s="604"/>
      <c r="DV31" s="605"/>
      <c r="DW31" s="608">
        <v>1</v>
      </c>
      <c r="DX31" s="637"/>
      <c r="DY31" s="637"/>
      <c r="DZ31" s="637"/>
      <c r="EA31" s="637"/>
      <c r="EB31" s="637"/>
      <c r="EC31" s="639"/>
    </row>
    <row r="32" spans="2:133" ht="11.25" customHeight="1">
      <c r="B32" s="600" t="s">
        <v>313</v>
      </c>
      <c r="C32" s="601"/>
      <c r="D32" s="601"/>
      <c r="E32" s="601"/>
      <c r="F32" s="601"/>
      <c r="G32" s="601"/>
      <c r="H32" s="601"/>
      <c r="I32" s="601"/>
      <c r="J32" s="601"/>
      <c r="K32" s="601"/>
      <c r="L32" s="601"/>
      <c r="M32" s="601"/>
      <c r="N32" s="601"/>
      <c r="O32" s="601"/>
      <c r="P32" s="601"/>
      <c r="Q32" s="602"/>
      <c r="R32" s="603">
        <v>157866</v>
      </c>
      <c r="S32" s="606"/>
      <c r="T32" s="606"/>
      <c r="U32" s="606"/>
      <c r="V32" s="606"/>
      <c r="W32" s="606"/>
      <c r="X32" s="606"/>
      <c r="Y32" s="607"/>
      <c r="Z32" s="665">
        <v>3.1</v>
      </c>
      <c r="AA32" s="665"/>
      <c r="AB32" s="665"/>
      <c r="AC32" s="665"/>
      <c r="AD32" s="666" t="s">
        <v>124</v>
      </c>
      <c r="AE32" s="666"/>
      <c r="AF32" s="666"/>
      <c r="AG32" s="666"/>
      <c r="AH32" s="666"/>
      <c r="AI32" s="666"/>
      <c r="AJ32" s="666"/>
      <c r="AK32" s="666"/>
      <c r="AL32" s="608" t="s">
        <v>124</v>
      </c>
      <c r="AM32" s="609"/>
      <c r="AN32" s="609"/>
      <c r="AO32" s="667"/>
      <c r="AP32" s="697"/>
      <c r="AQ32" s="698"/>
      <c r="AR32" s="698"/>
      <c r="AS32" s="698"/>
      <c r="AT32" s="701"/>
      <c r="AU32" s="211"/>
      <c r="AV32" s="211"/>
      <c r="AW32" s="211"/>
      <c r="AX32" s="615" t="s">
        <v>314</v>
      </c>
      <c r="AY32" s="616"/>
      <c r="AZ32" s="616"/>
      <c r="BA32" s="616"/>
      <c r="BB32" s="616"/>
      <c r="BC32" s="616"/>
      <c r="BD32" s="616"/>
      <c r="BE32" s="616"/>
      <c r="BF32" s="617"/>
      <c r="BG32" s="680">
        <v>99</v>
      </c>
      <c r="BH32" s="619"/>
      <c r="BI32" s="619"/>
      <c r="BJ32" s="619"/>
      <c r="BK32" s="619"/>
      <c r="BL32" s="619"/>
      <c r="BM32" s="663">
        <v>94.2</v>
      </c>
      <c r="BN32" s="619"/>
      <c r="BO32" s="619"/>
      <c r="BP32" s="619"/>
      <c r="BQ32" s="656"/>
      <c r="BR32" s="680">
        <v>98.9</v>
      </c>
      <c r="BS32" s="619"/>
      <c r="BT32" s="619"/>
      <c r="BU32" s="619"/>
      <c r="BV32" s="619"/>
      <c r="BW32" s="619"/>
      <c r="BX32" s="663">
        <v>93.2</v>
      </c>
      <c r="BY32" s="619"/>
      <c r="BZ32" s="619"/>
      <c r="CA32" s="619"/>
      <c r="CB32" s="656"/>
      <c r="CD32" s="691"/>
      <c r="CE32" s="692"/>
      <c r="CF32" s="647" t="s">
        <v>315</v>
      </c>
      <c r="CG32" s="644"/>
      <c r="CH32" s="644"/>
      <c r="CI32" s="644"/>
      <c r="CJ32" s="644"/>
      <c r="CK32" s="644"/>
      <c r="CL32" s="644"/>
      <c r="CM32" s="644"/>
      <c r="CN32" s="644"/>
      <c r="CO32" s="644"/>
      <c r="CP32" s="644"/>
      <c r="CQ32" s="645"/>
      <c r="CR32" s="603">
        <v>114</v>
      </c>
      <c r="CS32" s="606"/>
      <c r="CT32" s="606"/>
      <c r="CU32" s="606"/>
      <c r="CV32" s="606"/>
      <c r="CW32" s="606"/>
      <c r="CX32" s="606"/>
      <c r="CY32" s="607"/>
      <c r="CZ32" s="608">
        <v>0</v>
      </c>
      <c r="DA32" s="637"/>
      <c r="DB32" s="637"/>
      <c r="DC32" s="638"/>
      <c r="DD32" s="611">
        <v>114</v>
      </c>
      <c r="DE32" s="606"/>
      <c r="DF32" s="606"/>
      <c r="DG32" s="606"/>
      <c r="DH32" s="606"/>
      <c r="DI32" s="606"/>
      <c r="DJ32" s="606"/>
      <c r="DK32" s="607"/>
      <c r="DL32" s="611">
        <v>114</v>
      </c>
      <c r="DM32" s="606"/>
      <c r="DN32" s="606"/>
      <c r="DO32" s="606"/>
      <c r="DP32" s="606"/>
      <c r="DQ32" s="606"/>
      <c r="DR32" s="606"/>
      <c r="DS32" s="606"/>
      <c r="DT32" s="606"/>
      <c r="DU32" s="606"/>
      <c r="DV32" s="607"/>
      <c r="DW32" s="608">
        <v>0</v>
      </c>
      <c r="DX32" s="637"/>
      <c r="DY32" s="637"/>
      <c r="DZ32" s="637"/>
      <c r="EA32" s="637"/>
      <c r="EB32" s="637"/>
      <c r="EC32" s="639"/>
    </row>
    <row r="33" spans="2:133" ht="11.25" customHeight="1">
      <c r="B33" s="600" t="s">
        <v>316</v>
      </c>
      <c r="C33" s="601"/>
      <c r="D33" s="601"/>
      <c r="E33" s="601"/>
      <c r="F33" s="601"/>
      <c r="G33" s="601"/>
      <c r="H33" s="601"/>
      <c r="I33" s="601"/>
      <c r="J33" s="601"/>
      <c r="K33" s="601"/>
      <c r="L33" s="601"/>
      <c r="M33" s="601"/>
      <c r="N33" s="601"/>
      <c r="O33" s="601"/>
      <c r="P33" s="601"/>
      <c r="Q33" s="602"/>
      <c r="R33" s="603">
        <v>87197</v>
      </c>
      <c r="S33" s="606"/>
      <c r="T33" s="606"/>
      <c r="U33" s="606"/>
      <c r="V33" s="606"/>
      <c r="W33" s="606"/>
      <c r="X33" s="606"/>
      <c r="Y33" s="607"/>
      <c r="Z33" s="665">
        <v>1.7</v>
      </c>
      <c r="AA33" s="665"/>
      <c r="AB33" s="665"/>
      <c r="AC33" s="665"/>
      <c r="AD33" s="666" t="s">
        <v>124</v>
      </c>
      <c r="AE33" s="666"/>
      <c r="AF33" s="666"/>
      <c r="AG33" s="666"/>
      <c r="AH33" s="666"/>
      <c r="AI33" s="666"/>
      <c r="AJ33" s="666"/>
      <c r="AK33" s="666"/>
      <c r="AL33" s="608" t="s">
        <v>124</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317</v>
      </c>
      <c r="CE33" s="644"/>
      <c r="CF33" s="644"/>
      <c r="CG33" s="644"/>
      <c r="CH33" s="644"/>
      <c r="CI33" s="644"/>
      <c r="CJ33" s="644"/>
      <c r="CK33" s="644"/>
      <c r="CL33" s="644"/>
      <c r="CM33" s="644"/>
      <c r="CN33" s="644"/>
      <c r="CO33" s="644"/>
      <c r="CP33" s="644"/>
      <c r="CQ33" s="645"/>
      <c r="CR33" s="603">
        <v>2531902</v>
      </c>
      <c r="CS33" s="604"/>
      <c r="CT33" s="604"/>
      <c r="CU33" s="604"/>
      <c r="CV33" s="604"/>
      <c r="CW33" s="604"/>
      <c r="CX33" s="604"/>
      <c r="CY33" s="605"/>
      <c r="CZ33" s="608">
        <v>50.1</v>
      </c>
      <c r="DA33" s="637"/>
      <c r="DB33" s="637"/>
      <c r="DC33" s="638"/>
      <c r="DD33" s="611">
        <v>1507844</v>
      </c>
      <c r="DE33" s="604"/>
      <c r="DF33" s="604"/>
      <c r="DG33" s="604"/>
      <c r="DH33" s="604"/>
      <c r="DI33" s="604"/>
      <c r="DJ33" s="604"/>
      <c r="DK33" s="605"/>
      <c r="DL33" s="611">
        <v>924713</v>
      </c>
      <c r="DM33" s="604"/>
      <c r="DN33" s="604"/>
      <c r="DO33" s="604"/>
      <c r="DP33" s="604"/>
      <c r="DQ33" s="604"/>
      <c r="DR33" s="604"/>
      <c r="DS33" s="604"/>
      <c r="DT33" s="604"/>
      <c r="DU33" s="604"/>
      <c r="DV33" s="605"/>
      <c r="DW33" s="608">
        <v>31.2</v>
      </c>
      <c r="DX33" s="637"/>
      <c r="DY33" s="637"/>
      <c r="DZ33" s="637"/>
      <c r="EA33" s="637"/>
      <c r="EB33" s="637"/>
      <c r="EC33" s="639"/>
    </row>
    <row r="34" spans="2:133" ht="11.25" customHeight="1">
      <c r="B34" s="600" t="s">
        <v>318</v>
      </c>
      <c r="C34" s="601"/>
      <c r="D34" s="601"/>
      <c r="E34" s="601"/>
      <c r="F34" s="601"/>
      <c r="G34" s="601"/>
      <c r="H34" s="601"/>
      <c r="I34" s="601"/>
      <c r="J34" s="601"/>
      <c r="K34" s="601"/>
      <c r="L34" s="601"/>
      <c r="M34" s="601"/>
      <c r="N34" s="601"/>
      <c r="O34" s="601"/>
      <c r="P34" s="601"/>
      <c r="Q34" s="602"/>
      <c r="R34" s="603">
        <v>109049</v>
      </c>
      <c r="S34" s="606"/>
      <c r="T34" s="606"/>
      <c r="U34" s="606"/>
      <c r="V34" s="606"/>
      <c r="W34" s="606"/>
      <c r="X34" s="606"/>
      <c r="Y34" s="607"/>
      <c r="Z34" s="665">
        <v>2.1</v>
      </c>
      <c r="AA34" s="665"/>
      <c r="AB34" s="665"/>
      <c r="AC34" s="665"/>
      <c r="AD34" s="666">
        <v>9</v>
      </c>
      <c r="AE34" s="666"/>
      <c r="AF34" s="666"/>
      <c r="AG34" s="666"/>
      <c r="AH34" s="666"/>
      <c r="AI34" s="666"/>
      <c r="AJ34" s="666"/>
      <c r="AK34" s="666"/>
      <c r="AL34" s="608">
        <v>0</v>
      </c>
      <c r="AM34" s="609"/>
      <c r="AN34" s="609"/>
      <c r="AO34" s="667"/>
      <c r="AP34" s="214"/>
      <c r="AQ34" s="677" t="s">
        <v>319</v>
      </c>
      <c r="AR34" s="678"/>
      <c r="AS34" s="678"/>
      <c r="AT34" s="678"/>
      <c r="AU34" s="678"/>
      <c r="AV34" s="678"/>
      <c r="AW34" s="678"/>
      <c r="AX34" s="678"/>
      <c r="AY34" s="678"/>
      <c r="AZ34" s="678"/>
      <c r="BA34" s="678"/>
      <c r="BB34" s="678"/>
      <c r="BC34" s="678"/>
      <c r="BD34" s="678"/>
      <c r="BE34" s="678"/>
      <c r="BF34" s="679"/>
      <c r="BG34" s="677" t="s">
        <v>320</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321</v>
      </c>
      <c r="CE34" s="644"/>
      <c r="CF34" s="644"/>
      <c r="CG34" s="644"/>
      <c r="CH34" s="644"/>
      <c r="CI34" s="644"/>
      <c r="CJ34" s="644"/>
      <c r="CK34" s="644"/>
      <c r="CL34" s="644"/>
      <c r="CM34" s="644"/>
      <c r="CN34" s="644"/>
      <c r="CO34" s="644"/>
      <c r="CP34" s="644"/>
      <c r="CQ34" s="645"/>
      <c r="CR34" s="603">
        <v>1087406</v>
      </c>
      <c r="CS34" s="606"/>
      <c r="CT34" s="606"/>
      <c r="CU34" s="606"/>
      <c r="CV34" s="606"/>
      <c r="CW34" s="606"/>
      <c r="CX34" s="606"/>
      <c r="CY34" s="607"/>
      <c r="CZ34" s="608">
        <v>21.5</v>
      </c>
      <c r="DA34" s="637"/>
      <c r="DB34" s="637"/>
      <c r="DC34" s="638"/>
      <c r="DD34" s="611">
        <v>557459</v>
      </c>
      <c r="DE34" s="606"/>
      <c r="DF34" s="606"/>
      <c r="DG34" s="606"/>
      <c r="DH34" s="606"/>
      <c r="DI34" s="606"/>
      <c r="DJ34" s="606"/>
      <c r="DK34" s="607"/>
      <c r="DL34" s="611">
        <v>319454</v>
      </c>
      <c r="DM34" s="606"/>
      <c r="DN34" s="606"/>
      <c r="DO34" s="606"/>
      <c r="DP34" s="606"/>
      <c r="DQ34" s="606"/>
      <c r="DR34" s="606"/>
      <c r="DS34" s="606"/>
      <c r="DT34" s="606"/>
      <c r="DU34" s="606"/>
      <c r="DV34" s="607"/>
      <c r="DW34" s="608">
        <v>10.8</v>
      </c>
      <c r="DX34" s="637"/>
      <c r="DY34" s="637"/>
      <c r="DZ34" s="637"/>
      <c r="EA34" s="637"/>
      <c r="EB34" s="637"/>
      <c r="EC34" s="639"/>
    </row>
    <row r="35" spans="2:133" ht="11.25" customHeight="1">
      <c r="B35" s="600" t="s">
        <v>322</v>
      </c>
      <c r="C35" s="601"/>
      <c r="D35" s="601"/>
      <c r="E35" s="601"/>
      <c r="F35" s="601"/>
      <c r="G35" s="601"/>
      <c r="H35" s="601"/>
      <c r="I35" s="601"/>
      <c r="J35" s="601"/>
      <c r="K35" s="601"/>
      <c r="L35" s="601"/>
      <c r="M35" s="601"/>
      <c r="N35" s="601"/>
      <c r="O35" s="601"/>
      <c r="P35" s="601"/>
      <c r="Q35" s="602"/>
      <c r="R35" s="603">
        <v>391969</v>
      </c>
      <c r="S35" s="606"/>
      <c r="T35" s="606"/>
      <c r="U35" s="606"/>
      <c r="V35" s="606"/>
      <c r="W35" s="606"/>
      <c r="X35" s="606"/>
      <c r="Y35" s="607"/>
      <c r="Z35" s="665">
        <v>7.6</v>
      </c>
      <c r="AA35" s="665"/>
      <c r="AB35" s="665"/>
      <c r="AC35" s="665"/>
      <c r="AD35" s="666" t="s">
        <v>124</v>
      </c>
      <c r="AE35" s="666"/>
      <c r="AF35" s="666"/>
      <c r="AG35" s="666"/>
      <c r="AH35" s="666"/>
      <c r="AI35" s="666"/>
      <c r="AJ35" s="666"/>
      <c r="AK35" s="666"/>
      <c r="AL35" s="608" t="s">
        <v>124</v>
      </c>
      <c r="AM35" s="609"/>
      <c r="AN35" s="609"/>
      <c r="AO35" s="667"/>
      <c r="AP35" s="214"/>
      <c r="AQ35" s="671" t="s">
        <v>323</v>
      </c>
      <c r="AR35" s="672"/>
      <c r="AS35" s="672"/>
      <c r="AT35" s="672"/>
      <c r="AU35" s="672"/>
      <c r="AV35" s="672"/>
      <c r="AW35" s="672"/>
      <c r="AX35" s="672"/>
      <c r="AY35" s="673"/>
      <c r="AZ35" s="668">
        <v>517529</v>
      </c>
      <c r="BA35" s="669"/>
      <c r="BB35" s="669"/>
      <c r="BC35" s="669"/>
      <c r="BD35" s="669"/>
      <c r="BE35" s="669"/>
      <c r="BF35" s="670"/>
      <c r="BG35" s="674" t="s">
        <v>324</v>
      </c>
      <c r="BH35" s="675"/>
      <c r="BI35" s="675"/>
      <c r="BJ35" s="675"/>
      <c r="BK35" s="675"/>
      <c r="BL35" s="675"/>
      <c r="BM35" s="675"/>
      <c r="BN35" s="675"/>
      <c r="BO35" s="675"/>
      <c r="BP35" s="675"/>
      <c r="BQ35" s="675"/>
      <c r="BR35" s="675"/>
      <c r="BS35" s="675"/>
      <c r="BT35" s="675"/>
      <c r="BU35" s="676"/>
      <c r="BV35" s="668">
        <v>39310</v>
      </c>
      <c r="BW35" s="669"/>
      <c r="BX35" s="669"/>
      <c r="BY35" s="669"/>
      <c r="BZ35" s="669"/>
      <c r="CA35" s="669"/>
      <c r="CB35" s="670"/>
      <c r="CD35" s="647" t="s">
        <v>325</v>
      </c>
      <c r="CE35" s="644"/>
      <c r="CF35" s="644"/>
      <c r="CG35" s="644"/>
      <c r="CH35" s="644"/>
      <c r="CI35" s="644"/>
      <c r="CJ35" s="644"/>
      <c r="CK35" s="644"/>
      <c r="CL35" s="644"/>
      <c r="CM35" s="644"/>
      <c r="CN35" s="644"/>
      <c r="CO35" s="644"/>
      <c r="CP35" s="644"/>
      <c r="CQ35" s="645"/>
      <c r="CR35" s="603">
        <v>173842</v>
      </c>
      <c r="CS35" s="604"/>
      <c r="CT35" s="604"/>
      <c r="CU35" s="604"/>
      <c r="CV35" s="604"/>
      <c r="CW35" s="604"/>
      <c r="CX35" s="604"/>
      <c r="CY35" s="605"/>
      <c r="CZ35" s="608">
        <v>3.4</v>
      </c>
      <c r="DA35" s="637"/>
      <c r="DB35" s="637"/>
      <c r="DC35" s="638"/>
      <c r="DD35" s="611">
        <v>122660</v>
      </c>
      <c r="DE35" s="604"/>
      <c r="DF35" s="604"/>
      <c r="DG35" s="604"/>
      <c r="DH35" s="604"/>
      <c r="DI35" s="604"/>
      <c r="DJ35" s="604"/>
      <c r="DK35" s="605"/>
      <c r="DL35" s="611">
        <v>113660</v>
      </c>
      <c r="DM35" s="604"/>
      <c r="DN35" s="604"/>
      <c r="DO35" s="604"/>
      <c r="DP35" s="604"/>
      <c r="DQ35" s="604"/>
      <c r="DR35" s="604"/>
      <c r="DS35" s="604"/>
      <c r="DT35" s="604"/>
      <c r="DU35" s="604"/>
      <c r="DV35" s="605"/>
      <c r="DW35" s="608">
        <v>3.8</v>
      </c>
      <c r="DX35" s="637"/>
      <c r="DY35" s="637"/>
      <c r="DZ35" s="637"/>
      <c r="EA35" s="637"/>
      <c r="EB35" s="637"/>
      <c r="EC35" s="639"/>
    </row>
    <row r="36" spans="2:133" ht="11.25" customHeight="1">
      <c r="B36" s="600" t="s">
        <v>326</v>
      </c>
      <c r="C36" s="601"/>
      <c r="D36" s="601"/>
      <c r="E36" s="601"/>
      <c r="F36" s="601"/>
      <c r="G36" s="601"/>
      <c r="H36" s="601"/>
      <c r="I36" s="601"/>
      <c r="J36" s="601"/>
      <c r="K36" s="601"/>
      <c r="L36" s="601"/>
      <c r="M36" s="601"/>
      <c r="N36" s="601"/>
      <c r="O36" s="601"/>
      <c r="P36" s="601"/>
      <c r="Q36" s="602"/>
      <c r="R36" s="603" t="s">
        <v>124</v>
      </c>
      <c r="S36" s="606"/>
      <c r="T36" s="606"/>
      <c r="U36" s="606"/>
      <c r="V36" s="606"/>
      <c r="W36" s="606"/>
      <c r="X36" s="606"/>
      <c r="Y36" s="607"/>
      <c r="Z36" s="665" t="s">
        <v>124</v>
      </c>
      <c r="AA36" s="665"/>
      <c r="AB36" s="665"/>
      <c r="AC36" s="665"/>
      <c r="AD36" s="666" t="s">
        <v>124</v>
      </c>
      <c r="AE36" s="666"/>
      <c r="AF36" s="666"/>
      <c r="AG36" s="666"/>
      <c r="AH36" s="666"/>
      <c r="AI36" s="666"/>
      <c r="AJ36" s="666"/>
      <c r="AK36" s="666"/>
      <c r="AL36" s="608" t="s">
        <v>124</v>
      </c>
      <c r="AM36" s="609"/>
      <c r="AN36" s="609"/>
      <c r="AO36" s="667"/>
      <c r="AQ36" s="640" t="s">
        <v>327</v>
      </c>
      <c r="AR36" s="641"/>
      <c r="AS36" s="641"/>
      <c r="AT36" s="641"/>
      <c r="AU36" s="641"/>
      <c r="AV36" s="641"/>
      <c r="AW36" s="641"/>
      <c r="AX36" s="641"/>
      <c r="AY36" s="642"/>
      <c r="AZ36" s="603">
        <v>116442</v>
      </c>
      <c r="BA36" s="606"/>
      <c r="BB36" s="606"/>
      <c r="BC36" s="606"/>
      <c r="BD36" s="604"/>
      <c r="BE36" s="604"/>
      <c r="BF36" s="643"/>
      <c r="BG36" s="647" t="s">
        <v>328</v>
      </c>
      <c r="BH36" s="644"/>
      <c r="BI36" s="644"/>
      <c r="BJ36" s="644"/>
      <c r="BK36" s="644"/>
      <c r="BL36" s="644"/>
      <c r="BM36" s="644"/>
      <c r="BN36" s="644"/>
      <c r="BO36" s="644"/>
      <c r="BP36" s="644"/>
      <c r="BQ36" s="644"/>
      <c r="BR36" s="644"/>
      <c r="BS36" s="644"/>
      <c r="BT36" s="644"/>
      <c r="BU36" s="645"/>
      <c r="BV36" s="603">
        <v>28632</v>
      </c>
      <c r="BW36" s="606"/>
      <c r="BX36" s="606"/>
      <c r="BY36" s="606"/>
      <c r="BZ36" s="606"/>
      <c r="CA36" s="606"/>
      <c r="CB36" s="646"/>
      <c r="CD36" s="647" t="s">
        <v>329</v>
      </c>
      <c r="CE36" s="644"/>
      <c r="CF36" s="644"/>
      <c r="CG36" s="644"/>
      <c r="CH36" s="644"/>
      <c r="CI36" s="644"/>
      <c r="CJ36" s="644"/>
      <c r="CK36" s="644"/>
      <c r="CL36" s="644"/>
      <c r="CM36" s="644"/>
      <c r="CN36" s="644"/>
      <c r="CO36" s="644"/>
      <c r="CP36" s="644"/>
      <c r="CQ36" s="645"/>
      <c r="CR36" s="603">
        <v>439475</v>
      </c>
      <c r="CS36" s="606"/>
      <c r="CT36" s="606"/>
      <c r="CU36" s="606"/>
      <c r="CV36" s="606"/>
      <c r="CW36" s="606"/>
      <c r="CX36" s="606"/>
      <c r="CY36" s="607"/>
      <c r="CZ36" s="608">
        <v>8.6999999999999993</v>
      </c>
      <c r="DA36" s="637"/>
      <c r="DB36" s="637"/>
      <c r="DC36" s="638"/>
      <c r="DD36" s="611">
        <v>354684</v>
      </c>
      <c r="DE36" s="606"/>
      <c r="DF36" s="606"/>
      <c r="DG36" s="606"/>
      <c r="DH36" s="606"/>
      <c r="DI36" s="606"/>
      <c r="DJ36" s="606"/>
      <c r="DK36" s="607"/>
      <c r="DL36" s="611">
        <v>176205</v>
      </c>
      <c r="DM36" s="606"/>
      <c r="DN36" s="606"/>
      <c r="DO36" s="606"/>
      <c r="DP36" s="606"/>
      <c r="DQ36" s="606"/>
      <c r="DR36" s="606"/>
      <c r="DS36" s="606"/>
      <c r="DT36" s="606"/>
      <c r="DU36" s="606"/>
      <c r="DV36" s="607"/>
      <c r="DW36" s="608">
        <v>6</v>
      </c>
      <c r="DX36" s="637"/>
      <c r="DY36" s="637"/>
      <c r="DZ36" s="637"/>
      <c r="EA36" s="637"/>
      <c r="EB36" s="637"/>
      <c r="EC36" s="639"/>
    </row>
    <row r="37" spans="2:133" ht="11.25" customHeight="1">
      <c r="B37" s="600" t="s">
        <v>330</v>
      </c>
      <c r="C37" s="601"/>
      <c r="D37" s="601"/>
      <c r="E37" s="601"/>
      <c r="F37" s="601"/>
      <c r="G37" s="601"/>
      <c r="H37" s="601"/>
      <c r="I37" s="601"/>
      <c r="J37" s="601"/>
      <c r="K37" s="601"/>
      <c r="L37" s="601"/>
      <c r="M37" s="601"/>
      <c r="N37" s="601"/>
      <c r="O37" s="601"/>
      <c r="P37" s="601"/>
      <c r="Q37" s="602"/>
      <c r="R37" s="603">
        <v>111169</v>
      </c>
      <c r="S37" s="606"/>
      <c r="T37" s="606"/>
      <c r="U37" s="606"/>
      <c r="V37" s="606"/>
      <c r="W37" s="606"/>
      <c r="X37" s="606"/>
      <c r="Y37" s="607"/>
      <c r="Z37" s="665">
        <v>2.2000000000000002</v>
      </c>
      <c r="AA37" s="665"/>
      <c r="AB37" s="665"/>
      <c r="AC37" s="665"/>
      <c r="AD37" s="666" t="s">
        <v>124</v>
      </c>
      <c r="AE37" s="666"/>
      <c r="AF37" s="666"/>
      <c r="AG37" s="666"/>
      <c r="AH37" s="666"/>
      <c r="AI37" s="666"/>
      <c r="AJ37" s="666"/>
      <c r="AK37" s="666"/>
      <c r="AL37" s="608" t="s">
        <v>124</v>
      </c>
      <c r="AM37" s="609"/>
      <c r="AN37" s="609"/>
      <c r="AO37" s="667"/>
      <c r="AQ37" s="640" t="s">
        <v>331</v>
      </c>
      <c r="AR37" s="641"/>
      <c r="AS37" s="641"/>
      <c r="AT37" s="641"/>
      <c r="AU37" s="641"/>
      <c r="AV37" s="641"/>
      <c r="AW37" s="641"/>
      <c r="AX37" s="641"/>
      <c r="AY37" s="642"/>
      <c r="AZ37" s="603">
        <v>68391</v>
      </c>
      <c r="BA37" s="606"/>
      <c r="BB37" s="606"/>
      <c r="BC37" s="606"/>
      <c r="BD37" s="604"/>
      <c r="BE37" s="604"/>
      <c r="BF37" s="643"/>
      <c r="BG37" s="647" t="s">
        <v>332</v>
      </c>
      <c r="BH37" s="644"/>
      <c r="BI37" s="644"/>
      <c r="BJ37" s="644"/>
      <c r="BK37" s="644"/>
      <c r="BL37" s="644"/>
      <c r="BM37" s="644"/>
      <c r="BN37" s="644"/>
      <c r="BO37" s="644"/>
      <c r="BP37" s="644"/>
      <c r="BQ37" s="644"/>
      <c r="BR37" s="644"/>
      <c r="BS37" s="644"/>
      <c r="BT37" s="644"/>
      <c r="BU37" s="645"/>
      <c r="BV37" s="603">
        <v>664</v>
      </c>
      <c r="BW37" s="606"/>
      <c r="BX37" s="606"/>
      <c r="BY37" s="606"/>
      <c r="BZ37" s="606"/>
      <c r="CA37" s="606"/>
      <c r="CB37" s="646"/>
      <c r="CD37" s="647" t="s">
        <v>333</v>
      </c>
      <c r="CE37" s="644"/>
      <c r="CF37" s="644"/>
      <c r="CG37" s="644"/>
      <c r="CH37" s="644"/>
      <c r="CI37" s="644"/>
      <c r="CJ37" s="644"/>
      <c r="CK37" s="644"/>
      <c r="CL37" s="644"/>
      <c r="CM37" s="644"/>
      <c r="CN37" s="644"/>
      <c r="CO37" s="644"/>
      <c r="CP37" s="644"/>
      <c r="CQ37" s="645"/>
      <c r="CR37" s="603">
        <v>116289</v>
      </c>
      <c r="CS37" s="604"/>
      <c r="CT37" s="604"/>
      <c r="CU37" s="604"/>
      <c r="CV37" s="604"/>
      <c r="CW37" s="604"/>
      <c r="CX37" s="604"/>
      <c r="CY37" s="605"/>
      <c r="CZ37" s="608">
        <v>2.2999999999999998</v>
      </c>
      <c r="DA37" s="637"/>
      <c r="DB37" s="637"/>
      <c r="DC37" s="638"/>
      <c r="DD37" s="611">
        <v>116289</v>
      </c>
      <c r="DE37" s="604"/>
      <c r="DF37" s="604"/>
      <c r="DG37" s="604"/>
      <c r="DH37" s="604"/>
      <c r="DI37" s="604"/>
      <c r="DJ37" s="604"/>
      <c r="DK37" s="605"/>
      <c r="DL37" s="611">
        <v>116241</v>
      </c>
      <c r="DM37" s="604"/>
      <c r="DN37" s="604"/>
      <c r="DO37" s="604"/>
      <c r="DP37" s="604"/>
      <c r="DQ37" s="604"/>
      <c r="DR37" s="604"/>
      <c r="DS37" s="604"/>
      <c r="DT37" s="604"/>
      <c r="DU37" s="604"/>
      <c r="DV37" s="605"/>
      <c r="DW37" s="608">
        <v>3.9</v>
      </c>
      <c r="DX37" s="637"/>
      <c r="DY37" s="637"/>
      <c r="DZ37" s="637"/>
      <c r="EA37" s="637"/>
      <c r="EB37" s="637"/>
      <c r="EC37" s="639"/>
    </row>
    <row r="38" spans="2:133" ht="11.25" customHeight="1">
      <c r="B38" s="615" t="s">
        <v>334</v>
      </c>
      <c r="C38" s="616"/>
      <c r="D38" s="616"/>
      <c r="E38" s="616"/>
      <c r="F38" s="616"/>
      <c r="G38" s="616"/>
      <c r="H38" s="616"/>
      <c r="I38" s="616"/>
      <c r="J38" s="616"/>
      <c r="K38" s="616"/>
      <c r="L38" s="616"/>
      <c r="M38" s="616"/>
      <c r="N38" s="616"/>
      <c r="O38" s="616"/>
      <c r="P38" s="616"/>
      <c r="Q38" s="617"/>
      <c r="R38" s="618">
        <v>5161383</v>
      </c>
      <c r="S38" s="655"/>
      <c r="T38" s="655"/>
      <c r="U38" s="655"/>
      <c r="V38" s="655"/>
      <c r="W38" s="655"/>
      <c r="X38" s="655"/>
      <c r="Y38" s="660"/>
      <c r="Z38" s="661">
        <v>100</v>
      </c>
      <c r="AA38" s="661"/>
      <c r="AB38" s="661"/>
      <c r="AC38" s="661"/>
      <c r="AD38" s="662">
        <v>2848049</v>
      </c>
      <c r="AE38" s="662"/>
      <c r="AF38" s="662"/>
      <c r="AG38" s="662"/>
      <c r="AH38" s="662"/>
      <c r="AI38" s="662"/>
      <c r="AJ38" s="662"/>
      <c r="AK38" s="662"/>
      <c r="AL38" s="621">
        <v>100</v>
      </c>
      <c r="AM38" s="663"/>
      <c r="AN38" s="663"/>
      <c r="AO38" s="664"/>
      <c r="AQ38" s="640" t="s">
        <v>335</v>
      </c>
      <c r="AR38" s="641"/>
      <c r="AS38" s="641"/>
      <c r="AT38" s="641"/>
      <c r="AU38" s="641"/>
      <c r="AV38" s="641"/>
      <c r="AW38" s="641"/>
      <c r="AX38" s="641"/>
      <c r="AY38" s="642"/>
      <c r="AZ38" s="603">
        <v>29398</v>
      </c>
      <c r="BA38" s="606"/>
      <c r="BB38" s="606"/>
      <c r="BC38" s="606"/>
      <c r="BD38" s="604"/>
      <c r="BE38" s="604"/>
      <c r="BF38" s="643"/>
      <c r="BG38" s="647" t="s">
        <v>336</v>
      </c>
      <c r="BH38" s="644"/>
      <c r="BI38" s="644"/>
      <c r="BJ38" s="644"/>
      <c r="BK38" s="644"/>
      <c r="BL38" s="644"/>
      <c r="BM38" s="644"/>
      <c r="BN38" s="644"/>
      <c r="BO38" s="644"/>
      <c r="BP38" s="644"/>
      <c r="BQ38" s="644"/>
      <c r="BR38" s="644"/>
      <c r="BS38" s="644"/>
      <c r="BT38" s="644"/>
      <c r="BU38" s="645"/>
      <c r="BV38" s="603">
        <v>1037</v>
      </c>
      <c r="BW38" s="606"/>
      <c r="BX38" s="606"/>
      <c r="BY38" s="606"/>
      <c r="BZ38" s="606"/>
      <c r="CA38" s="606"/>
      <c r="CB38" s="646"/>
      <c r="CD38" s="647" t="s">
        <v>337</v>
      </c>
      <c r="CE38" s="644"/>
      <c r="CF38" s="644"/>
      <c r="CG38" s="644"/>
      <c r="CH38" s="644"/>
      <c r="CI38" s="644"/>
      <c r="CJ38" s="644"/>
      <c r="CK38" s="644"/>
      <c r="CL38" s="644"/>
      <c r="CM38" s="644"/>
      <c r="CN38" s="644"/>
      <c r="CO38" s="644"/>
      <c r="CP38" s="644"/>
      <c r="CQ38" s="645"/>
      <c r="CR38" s="603">
        <v>513377</v>
      </c>
      <c r="CS38" s="606"/>
      <c r="CT38" s="606"/>
      <c r="CU38" s="606"/>
      <c r="CV38" s="606"/>
      <c r="CW38" s="606"/>
      <c r="CX38" s="606"/>
      <c r="CY38" s="607"/>
      <c r="CZ38" s="608">
        <v>10.199999999999999</v>
      </c>
      <c r="DA38" s="637"/>
      <c r="DB38" s="637"/>
      <c r="DC38" s="638"/>
      <c r="DD38" s="611">
        <v>469613</v>
      </c>
      <c r="DE38" s="606"/>
      <c r="DF38" s="606"/>
      <c r="DG38" s="606"/>
      <c r="DH38" s="606"/>
      <c r="DI38" s="606"/>
      <c r="DJ38" s="606"/>
      <c r="DK38" s="607"/>
      <c r="DL38" s="611">
        <v>311966</v>
      </c>
      <c r="DM38" s="606"/>
      <c r="DN38" s="606"/>
      <c r="DO38" s="606"/>
      <c r="DP38" s="606"/>
      <c r="DQ38" s="606"/>
      <c r="DR38" s="606"/>
      <c r="DS38" s="606"/>
      <c r="DT38" s="606"/>
      <c r="DU38" s="606"/>
      <c r="DV38" s="607"/>
      <c r="DW38" s="608">
        <v>10.5</v>
      </c>
      <c r="DX38" s="637"/>
      <c r="DY38" s="637"/>
      <c r="DZ38" s="637"/>
      <c r="EA38" s="637"/>
      <c r="EB38" s="637"/>
      <c r="EC38" s="639"/>
    </row>
    <row r="39" spans="2:133" ht="11.25" customHeight="1">
      <c r="AQ39" s="640" t="s">
        <v>338</v>
      </c>
      <c r="AR39" s="641"/>
      <c r="AS39" s="641"/>
      <c r="AT39" s="641"/>
      <c r="AU39" s="641"/>
      <c r="AV39" s="641"/>
      <c r="AW39" s="641"/>
      <c r="AX39" s="641"/>
      <c r="AY39" s="642"/>
      <c r="AZ39" s="603">
        <v>11860</v>
      </c>
      <c r="BA39" s="606"/>
      <c r="BB39" s="606"/>
      <c r="BC39" s="606"/>
      <c r="BD39" s="604"/>
      <c r="BE39" s="604"/>
      <c r="BF39" s="643"/>
      <c r="BG39" s="648" t="s">
        <v>339</v>
      </c>
      <c r="BH39" s="649"/>
      <c r="BI39" s="649"/>
      <c r="BJ39" s="649"/>
      <c r="BK39" s="649"/>
      <c r="BL39" s="215"/>
      <c r="BM39" s="644" t="s">
        <v>340</v>
      </c>
      <c r="BN39" s="644"/>
      <c r="BO39" s="644"/>
      <c r="BP39" s="644"/>
      <c r="BQ39" s="644"/>
      <c r="BR39" s="644"/>
      <c r="BS39" s="644"/>
      <c r="BT39" s="644"/>
      <c r="BU39" s="645"/>
      <c r="BV39" s="603">
        <v>98</v>
      </c>
      <c r="BW39" s="606"/>
      <c r="BX39" s="606"/>
      <c r="BY39" s="606"/>
      <c r="BZ39" s="606"/>
      <c r="CA39" s="606"/>
      <c r="CB39" s="646"/>
      <c r="CD39" s="647" t="s">
        <v>341</v>
      </c>
      <c r="CE39" s="644"/>
      <c r="CF39" s="644"/>
      <c r="CG39" s="644"/>
      <c r="CH39" s="644"/>
      <c r="CI39" s="644"/>
      <c r="CJ39" s="644"/>
      <c r="CK39" s="644"/>
      <c r="CL39" s="644"/>
      <c r="CM39" s="644"/>
      <c r="CN39" s="644"/>
      <c r="CO39" s="644"/>
      <c r="CP39" s="644"/>
      <c r="CQ39" s="645"/>
      <c r="CR39" s="603">
        <v>274374</v>
      </c>
      <c r="CS39" s="604"/>
      <c r="CT39" s="604"/>
      <c r="CU39" s="604"/>
      <c r="CV39" s="604"/>
      <c r="CW39" s="604"/>
      <c r="CX39" s="604"/>
      <c r="CY39" s="605"/>
      <c r="CZ39" s="608">
        <v>5.4</v>
      </c>
      <c r="DA39" s="637"/>
      <c r="DB39" s="637"/>
      <c r="DC39" s="638"/>
      <c r="DD39" s="611" t="s">
        <v>342</v>
      </c>
      <c r="DE39" s="604"/>
      <c r="DF39" s="604"/>
      <c r="DG39" s="604"/>
      <c r="DH39" s="604"/>
      <c r="DI39" s="604"/>
      <c r="DJ39" s="604"/>
      <c r="DK39" s="605"/>
      <c r="DL39" s="611" t="s">
        <v>124</v>
      </c>
      <c r="DM39" s="604"/>
      <c r="DN39" s="604"/>
      <c r="DO39" s="604"/>
      <c r="DP39" s="604"/>
      <c r="DQ39" s="604"/>
      <c r="DR39" s="604"/>
      <c r="DS39" s="604"/>
      <c r="DT39" s="604"/>
      <c r="DU39" s="604"/>
      <c r="DV39" s="605"/>
      <c r="DW39" s="608" t="s">
        <v>342</v>
      </c>
      <c r="DX39" s="637"/>
      <c r="DY39" s="637"/>
      <c r="DZ39" s="637"/>
      <c r="EA39" s="637"/>
      <c r="EB39" s="637"/>
      <c r="EC39" s="639"/>
    </row>
    <row r="40" spans="2:133" ht="11.25" customHeight="1">
      <c r="AQ40" s="640" t="s">
        <v>343</v>
      </c>
      <c r="AR40" s="641"/>
      <c r="AS40" s="641"/>
      <c r="AT40" s="641"/>
      <c r="AU40" s="641"/>
      <c r="AV40" s="641"/>
      <c r="AW40" s="641"/>
      <c r="AX40" s="641"/>
      <c r="AY40" s="642"/>
      <c r="AZ40" s="603">
        <v>55559</v>
      </c>
      <c r="BA40" s="606"/>
      <c r="BB40" s="606"/>
      <c r="BC40" s="606"/>
      <c r="BD40" s="604"/>
      <c r="BE40" s="604"/>
      <c r="BF40" s="643"/>
      <c r="BG40" s="648"/>
      <c r="BH40" s="649"/>
      <c r="BI40" s="649"/>
      <c r="BJ40" s="649"/>
      <c r="BK40" s="649"/>
      <c r="BL40" s="215"/>
      <c r="BM40" s="644" t="s">
        <v>344</v>
      </c>
      <c r="BN40" s="644"/>
      <c r="BO40" s="644"/>
      <c r="BP40" s="644"/>
      <c r="BQ40" s="644"/>
      <c r="BR40" s="644"/>
      <c r="BS40" s="644"/>
      <c r="BT40" s="644"/>
      <c r="BU40" s="645"/>
      <c r="BV40" s="603">
        <v>189</v>
      </c>
      <c r="BW40" s="606"/>
      <c r="BX40" s="606"/>
      <c r="BY40" s="606"/>
      <c r="BZ40" s="606"/>
      <c r="CA40" s="606"/>
      <c r="CB40" s="646"/>
      <c r="CD40" s="647" t="s">
        <v>345</v>
      </c>
      <c r="CE40" s="644"/>
      <c r="CF40" s="644"/>
      <c r="CG40" s="644"/>
      <c r="CH40" s="644"/>
      <c r="CI40" s="644"/>
      <c r="CJ40" s="644"/>
      <c r="CK40" s="644"/>
      <c r="CL40" s="644"/>
      <c r="CM40" s="644"/>
      <c r="CN40" s="644"/>
      <c r="CO40" s="644"/>
      <c r="CP40" s="644"/>
      <c r="CQ40" s="645"/>
      <c r="CR40" s="603">
        <v>43428</v>
      </c>
      <c r="CS40" s="606"/>
      <c r="CT40" s="606"/>
      <c r="CU40" s="606"/>
      <c r="CV40" s="606"/>
      <c r="CW40" s="606"/>
      <c r="CX40" s="606"/>
      <c r="CY40" s="607"/>
      <c r="CZ40" s="608">
        <v>0.9</v>
      </c>
      <c r="DA40" s="637"/>
      <c r="DB40" s="637"/>
      <c r="DC40" s="638"/>
      <c r="DD40" s="611">
        <v>3428</v>
      </c>
      <c r="DE40" s="606"/>
      <c r="DF40" s="606"/>
      <c r="DG40" s="606"/>
      <c r="DH40" s="606"/>
      <c r="DI40" s="606"/>
      <c r="DJ40" s="606"/>
      <c r="DK40" s="607"/>
      <c r="DL40" s="611">
        <v>3428</v>
      </c>
      <c r="DM40" s="606"/>
      <c r="DN40" s="606"/>
      <c r="DO40" s="606"/>
      <c r="DP40" s="606"/>
      <c r="DQ40" s="606"/>
      <c r="DR40" s="606"/>
      <c r="DS40" s="606"/>
      <c r="DT40" s="606"/>
      <c r="DU40" s="606"/>
      <c r="DV40" s="607"/>
      <c r="DW40" s="608">
        <v>0.1</v>
      </c>
      <c r="DX40" s="637"/>
      <c r="DY40" s="637"/>
      <c r="DZ40" s="637"/>
      <c r="EA40" s="637"/>
      <c r="EB40" s="637"/>
      <c r="EC40" s="639"/>
    </row>
    <row r="41" spans="2:133" ht="11.25" customHeight="1">
      <c r="AQ41" s="652" t="s">
        <v>346</v>
      </c>
      <c r="AR41" s="653"/>
      <c r="AS41" s="653"/>
      <c r="AT41" s="653"/>
      <c r="AU41" s="653"/>
      <c r="AV41" s="653"/>
      <c r="AW41" s="653"/>
      <c r="AX41" s="653"/>
      <c r="AY41" s="654"/>
      <c r="AZ41" s="618">
        <v>235879</v>
      </c>
      <c r="BA41" s="655"/>
      <c r="BB41" s="655"/>
      <c r="BC41" s="655"/>
      <c r="BD41" s="619"/>
      <c r="BE41" s="619"/>
      <c r="BF41" s="656"/>
      <c r="BG41" s="650"/>
      <c r="BH41" s="651"/>
      <c r="BI41" s="651"/>
      <c r="BJ41" s="651"/>
      <c r="BK41" s="651"/>
      <c r="BL41" s="216"/>
      <c r="BM41" s="657" t="s">
        <v>347</v>
      </c>
      <c r="BN41" s="657"/>
      <c r="BO41" s="657"/>
      <c r="BP41" s="657"/>
      <c r="BQ41" s="657"/>
      <c r="BR41" s="657"/>
      <c r="BS41" s="657"/>
      <c r="BT41" s="657"/>
      <c r="BU41" s="658"/>
      <c r="BV41" s="618">
        <v>422</v>
      </c>
      <c r="BW41" s="655"/>
      <c r="BX41" s="655"/>
      <c r="BY41" s="655"/>
      <c r="BZ41" s="655"/>
      <c r="CA41" s="655"/>
      <c r="CB41" s="659"/>
      <c r="CD41" s="647" t="s">
        <v>348</v>
      </c>
      <c r="CE41" s="644"/>
      <c r="CF41" s="644"/>
      <c r="CG41" s="644"/>
      <c r="CH41" s="644"/>
      <c r="CI41" s="644"/>
      <c r="CJ41" s="644"/>
      <c r="CK41" s="644"/>
      <c r="CL41" s="644"/>
      <c r="CM41" s="644"/>
      <c r="CN41" s="644"/>
      <c r="CO41" s="644"/>
      <c r="CP41" s="644"/>
      <c r="CQ41" s="645"/>
      <c r="CR41" s="603" t="s">
        <v>124</v>
      </c>
      <c r="CS41" s="604"/>
      <c r="CT41" s="604"/>
      <c r="CU41" s="604"/>
      <c r="CV41" s="604"/>
      <c r="CW41" s="604"/>
      <c r="CX41" s="604"/>
      <c r="CY41" s="605"/>
      <c r="CZ41" s="608" t="s">
        <v>124</v>
      </c>
      <c r="DA41" s="637"/>
      <c r="DB41" s="637"/>
      <c r="DC41" s="638"/>
      <c r="DD41" s="611" t="s">
        <v>342</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c r="B42" s="209" t="s">
        <v>349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350</v>
      </c>
      <c r="CE42" s="601"/>
      <c r="CF42" s="601"/>
      <c r="CG42" s="601"/>
      <c r="CH42" s="601"/>
      <c r="CI42" s="601"/>
      <c r="CJ42" s="601"/>
      <c r="CK42" s="601"/>
      <c r="CL42" s="601"/>
      <c r="CM42" s="601"/>
      <c r="CN42" s="601"/>
      <c r="CO42" s="601"/>
      <c r="CP42" s="601"/>
      <c r="CQ42" s="602"/>
      <c r="CR42" s="603">
        <v>478801</v>
      </c>
      <c r="CS42" s="606"/>
      <c r="CT42" s="606"/>
      <c r="CU42" s="606"/>
      <c r="CV42" s="606"/>
      <c r="CW42" s="606"/>
      <c r="CX42" s="606"/>
      <c r="CY42" s="607"/>
      <c r="CZ42" s="608">
        <v>9.5</v>
      </c>
      <c r="DA42" s="609"/>
      <c r="DB42" s="609"/>
      <c r="DC42" s="610"/>
      <c r="DD42" s="611">
        <v>153327</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c r="B43" s="219" t="s">
        <v>351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352</v>
      </c>
      <c r="CE43" s="601"/>
      <c r="CF43" s="601"/>
      <c r="CG43" s="601"/>
      <c r="CH43" s="601"/>
      <c r="CI43" s="601"/>
      <c r="CJ43" s="601"/>
      <c r="CK43" s="601"/>
      <c r="CL43" s="601"/>
      <c r="CM43" s="601"/>
      <c r="CN43" s="601"/>
      <c r="CO43" s="601"/>
      <c r="CP43" s="601"/>
      <c r="CQ43" s="602"/>
      <c r="CR43" s="603" t="s">
        <v>124</v>
      </c>
      <c r="CS43" s="604"/>
      <c r="CT43" s="604"/>
      <c r="CU43" s="604"/>
      <c r="CV43" s="604"/>
      <c r="CW43" s="604"/>
      <c r="CX43" s="604"/>
      <c r="CY43" s="605"/>
      <c r="CZ43" s="608" t="s">
        <v>124</v>
      </c>
      <c r="DA43" s="637"/>
      <c r="DB43" s="637"/>
      <c r="DC43" s="638"/>
      <c r="DD43" s="611" t="s">
        <v>342</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c r="B44" s="220" t="s">
        <v>353</v>
      </c>
      <c r="CD44" s="631" t="s">
        <v>304</v>
      </c>
      <c r="CE44" s="632"/>
      <c r="CF44" s="600" t="s">
        <v>354</v>
      </c>
      <c r="CG44" s="601"/>
      <c r="CH44" s="601"/>
      <c r="CI44" s="601"/>
      <c r="CJ44" s="601"/>
      <c r="CK44" s="601"/>
      <c r="CL44" s="601"/>
      <c r="CM44" s="601"/>
      <c r="CN44" s="601"/>
      <c r="CO44" s="601"/>
      <c r="CP44" s="601"/>
      <c r="CQ44" s="602"/>
      <c r="CR44" s="603">
        <v>475157</v>
      </c>
      <c r="CS44" s="606"/>
      <c r="CT44" s="606"/>
      <c r="CU44" s="606"/>
      <c r="CV44" s="606"/>
      <c r="CW44" s="606"/>
      <c r="CX44" s="606"/>
      <c r="CY44" s="607"/>
      <c r="CZ44" s="608">
        <v>9.4</v>
      </c>
      <c r="DA44" s="609"/>
      <c r="DB44" s="609"/>
      <c r="DC44" s="610"/>
      <c r="DD44" s="611">
        <v>150264</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c r="CD45" s="633"/>
      <c r="CE45" s="634"/>
      <c r="CF45" s="600" t="s">
        <v>355</v>
      </c>
      <c r="CG45" s="601"/>
      <c r="CH45" s="601"/>
      <c r="CI45" s="601"/>
      <c r="CJ45" s="601"/>
      <c r="CK45" s="601"/>
      <c r="CL45" s="601"/>
      <c r="CM45" s="601"/>
      <c r="CN45" s="601"/>
      <c r="CO45" s="601"/>
      <c r="CP45" s="601"/>
      <c r="CQ45" s="602"/>
      <c r="CR45" s="603">
        <v>165963</v>
      </c>
      <c r="CS45" s="604"/>
      <c r="CT45" s="604"/>
      <c r="CU45" s="604"/>
      <c r="CV45" s="604"/>
      <c r="CW45" s="604"/>
      <c r="CX45" s="604"/>
      <c r="CY45" s="605"/>
      <c r="CZ45" s="608">
        <v>3.3</v>
      </c>
      <c r="DA45" s="637"/>
      <c r="DB45" s="637"/>
      <c r="DC45" s="638"/>
      <c r="DD45" s="611">
        <v>4497</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c r="CD46" s="633"/>
      <c r="CE46" s="634"/>
      <c r="CF46" s="600" t="s">
        <v>356</v>
      </c>
      <c r="CG46" s="601"/>
      <c r="CH46" s="601"/>
      <c r="CI46" s="601"/>
      <c r="CJ46" s="601"/>
      <c r="CK46" s="601"/>
      <c r="CL46" s="601"/>
      <c r="CM46" s="601"/>
      <c r="CN46" s="601"/>
      <c r="CO46" s="601"/>
      <c r="CP46" s="601"/>
      <c r="CQ46" s="602"/>
      <c r="CR46" s="603">
        <v>188570</v>
      </c>
      <c r="CS46" s="606"/>
      <c r="CT46" s="606"/>
      <c r="CU46" s="606"/>
      <c r="CV46" s="606"/>
      <c r="CW46" s="606"/>
      <c r="CX46" s="606"/>
      <c r="CY46" s="607"/>
      <c r="CZ46" s="608">
        <v>3.7</v>
      </c>
      <c r="DA46" s="609"/>
      <c r="DB46" s="609"/>
      <c r="DC46" s="610"/>
      <c r="DD46" s="611">
        <v>139841</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c r="CD47" s="633"/>
      <c r="CE47" s="634"/>
      <c r="CF47" s="600" t="s">
        <v>357</v>
      </c>
      <c r="CG47" s="601"/>
      <c r="CH47" s="601"/>
      <c r="CI47" s="601"/>
      <c r="CJ47" s="601"/>
      <c r="CK47" s="601"/>
      <c r="CL47" s="601"/>
      <c r="CM47" s="601"/>
      <c r="CN47" s="601"/>
      <c r="CO47" s="601"/>
      <c r="CP47" s="601"/>
      <c r="CQ47" s="602"/>
      <c r="CR47" s="603">
        <v>3644</v>
      </c>
      <c r="CS47" s="604"/>
      <c r="CT47" s="604"/>
      <c r="CU47" s="604"/>
      <c r="CV47" s="604"/>
      <c r="CW47" s="604"/>
      <c r="CX47" s="604"/>
      <c r="CY47" s="605"/>
      <c r="CZ47" s="608">
        <v>0.1</v>
      </c>
      <c r="DA47" s="637"/>
      <c r="DB47" s="637"/>
      <c r="DC47" s="638"/>
      <c r="DD47" s="611">
        <v>3063</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c r="CD48" s="635"/>
      <c r="CE48" s="636"/>
      <c r="CF48" s="600" t="s">
        <v>358</v>
      </c>
      <c r="CG48" s="601"/>
      <c r="CH48" s="601"/>
      <c r="CI48" s="601"/>
      <c r="CJ48" s="601"/>
      <c r="CK48" s="601"/>
      <c r="CL48" s="601"/>
      <c r="CM48" s="601"/>
      <c r="CN48" s="601"/>
      <c r="CO48" s="601"/>
      <c r="CP48" s="601"/>
      <c r="CQ48" s="602"/>
      <c r="CR48" s="603" t="s">
        <v>342</v>
      </c>
      <c r="CS48" s="606"/>
      <c r="CT48" s="606"/>
      <c r="CU48" s="606"/>
      <c r="CV48" s="606"/>
      <c r="CW48" s="606"/>
      <c r="CX48" s="606"/>
      <c r="CY48" s="607"/>
      <c r="CZ48" s="608" t="s">
        <v>342</v>
      </c>
      <c r="DA48" s="609"/>
      <c r="DB48" s="609"/>
      <c r="DC48" s="610"/>
      <c r="DD48" s="611" t="s">
        <v>124</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c r="CD49" s="615" t="s">
        <v>359</v>
      </c>
      <c r="CE49" s="616"/>
      <c r="CF49" s="616"/>
      <c r="CG49" s="616"/>
      <c r="CH49" s="616"/>
      <c r="CI49" s="616"/>
      <c r="CJ49" s="616"/>
      <c r="CK49" s="616"/>
      <c r="CL49" s="616"/>
      <c r="CM49" s="616"/>
      <c r="CN49" s="616"/>
      <c r="CO49" s="616"/>
      <c r="CP49" s="616"/>
      <c r="CQ49" s="617"/>
      <c r="CR49" s="618">
        <v>5055724</v>
      </c>
      <c r="CS49" s="619"/>
      <c r="CT49" s="619"/>
      <c r="CU49" s="619"/>
      <c r="CV49" s="619"/>
      <c r="CW49" s="619"/>
      <c r="CX49" s="619"/>
      <c r="CY49" s="620"/>
      <c r="CZ49" s="621">
        <v>100</v>
      </c>
      <c r="DA49" s="622"/>
      <c r="DB49" s="622"/>
      <c r="DC49" s="623"/>
      <c r="DD49" s="624">
        <v>3344173</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row r="51" spans="82:133" hidden="1"/>
    <row r="52" spans="82:133" hidden="1"/>
    <row r="53" spans="82:133" hidden="1"/>
  </sheetData>
  <sheetProtection algorithmName="SHA-512" hashValue="rN3XBLYj7jWybEz714ndx9RYSvsvn0eJS2CbtPAuTp6D6o9hZaPcJplbbYbRdBhzFywTSUcQYfSbSSlbX5MRrA==" saltValue="6Zcf/FtO6b4JGN0BkO1Tw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361</v>
      </c>
      <c r="DK2" s="1142"/>
      <c r="DL2" s="1142"/>
      <c r="DM2" s="1142"/>
      <c r="DN2" s="1142"/>
      <c r="DO2" s="1143"/>
      <c r="DP2" s="229"/>
      <c r="DQ2" s="1141" t="s">
        <v>362</v>
      </c>
      <c r="DR2" s="1142"/>
      <c r="DS2" s="1142"/>
      <c r="DT2" s="1142"/>
      <c r="DU2" s="1142"/>
      <c r="DV2" s="1142"/>
      <c r="DW2" s="1142"/>
      <c r="DX2" s="1142"/>
      <c r="DY2" s="1142"/>
      <c r="DZ2" s="1143"/>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4" t="s">
        <v>363</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6" t="s">
        <v>365</v>
      </c>
      <c r="B5" s="1027"/>
      <c r="C5" s="1027"/>
      <c r="D5" s="1027"/>
      <c r="E5" s="1027"/>
      <c r="F5" s="1027"/>
      <c r="G5" s="1027"/>
      <c r="H5" s="1027"/>
      <c r="I5" s="1027"/>
      <c r="J5" s="1027"/>
      <c r="K5" s="1027"/>
      <c r="L5" s="1027"/>
      <c r="M5" s="1027"/>
      <c r="N5" s="1027"/>
      <c r="O5" s="1027"/>
      <c r="P5" s="1028"/>
      <c r="Q5" s="1032" t="s">
        <v>366</v>
      </c>
      <c r="R5" s="1033"/>
      <c r="S5" s="1033"/>
      <c r="T5" s="1033"/>
      <c r="U5" s="1034"/>
      <c r="V5" s="1032" t="s">
        <v>367</v>
      </c>
      <c r="W5" s="1033"/>
      <c r="X5" s="1033"/>
      <c r="Y5" s="1033"/>
      <c r="Z5" s="1034"/>
      <c r="AA5" s="1032" t="s">
        <v>368</v>
      </c>
      <c r="AB5" s="1033"/>
      <c r="AC5" s="1033"/>
      <c r="AD5" s="1033"/>
      <c r="AE5" s="1033"/>
      <c r="AF5" s="1144" t="s">
        <v>369</v>
      </c>
      <c r="AG5" s="1033"/>
      <c r="AH5" s="1033"/>
      <c r="AI5" s="1033"/>
      <c r="AJ5" s="1048"/>
      <c r="AK5" s="1033" t="s">
        <v>370</v>
      </c>
      <c r="AL5" s="1033"/>
      <c r="AM5" s="1033"/>
      <c r="AN5" s="1033"/>
      <c r="AO5" s="1034"/>
      <c r="AP5" s="1032" t="s">
        <v>371</v>
      </c>
      <c r="AQ5" s="1033"/>
      <c r="AR5" s="1033"/>
      <c r="AS5" s="1033"/>
      <c r="AT5" s="1034"/>
      <c r="AU5" s="1032" t="s">
        <v>372</v>
      </c>
      <c r="AV5" s="1033"/>
      <c r="AW5" s="1033"/>
      <c r="AX5" s="1033"/>
      <c r="AY5" s="1048"/>
      <c r="AZ5" s="236"/>
      <c r="BA5" s="236"/>
      <c r="BB5" s="236"/>
      <c r="BC5" s="236"/>
      <c r="BD5" s="236"/>
      <c r="BE5" s="237"/>
      <c r="BF5" s="237"/>
      <c r="BG5" s="237"/>
      <c r="BH5" s="237"/>
      <c r="BI5" s="237"/>
      <c r="BJ5" s="237"/>
      <c r="BK5" s="237"/>
      <c r="BL5" s="237"/>
      <c r="BM5" s="237"/>
      <c r="BN5" s="237"/>
      <c r="BO5" s="237"/>
      <c r="BP5" s="237"/>
      <c r="BQ5" s="1026" t="s">
        <v>373</v>
      </c>
      <c r="BR5" s="1027"/>
      <c r="BS5" s="1027"/>
      <c r="BT5" s="1027"/>
      <c r="BU5" s="1027"/>
      <c r="BV5" s="1027"/>
      <c r="BW5" s="1027"/>
      <c r="BX5" s="1027"/>
      <c r="BY5" s="1027"/>
      <c r="BZ5" s="1027"/>
      <c r="CA5" s="1027"/>
      <c r="CB5" s="1027"/>
      <c r="CC5" s="1027"/>
      <c r="CD5" s="1027"/>
      <c r="CE5" s="1027"/>
      <c r="CF5" s="1027"/>
      <c r="CG5" s="1028"/>
      <c r="CH5" s="1032" t="s">
        <v>374</v>
      </c>
      <c r="CI5" s="1033"/>
      <c r="CJ5" s="1033"/>
      <c r="CK5" s="1033"/>
      <c r="CL5" s="1034"/>
      <c r="CM5" s="1032" t="s">
        <v>375</v>
      </c>
      <c r="CN5" s="1033"/>
      <c r="CO5" s="1033"/>
      <c r="CP5" s="1033"/>
      <c r="CQ5" s="1034"/>
      <c r="CR5" s="1032" t="s">
        <v>376</v>
      </c>
      <c r="CS5" s="1033"/>
      <c r="CT5" s="1033"/>
      <c r="CU5" s="1033"/>
      <c r="CV5" s="1034"/>
      <c r="CW5" s="1032" t="s">
        <v>377</v>
      </c>
      <c r="CX5" s="1033"/>
      <c r="CY5" s="1033"/>
      <c r="CZ5" s="1033"/>
      <c r="DA5" s="1034"/>
      <c r="DB5" s="1032" t="s">
        <v>378</v>
      </c>
      <c r="DC5" s="1033"/>
      <c r="DD5" s="1033"/>
      <c r="DE5" s="1033"/>
      <c r="DF5" s="1034"/>
      <c r="DG5" s="1129" t="s">
        <v>379</v>
      </c>
      <c r="DH5" s="1130"/>
      <c r="DI5" s="1130"/>
      <c r="DJ5" s="1130"/>
      <c r="DK5" s="1131"/>
      <c r="DL5" s="1129" t="s">
        <v>380</v>
      </c>
      <c r="DM5" s="1130"/>
      <c r="DN5" s="1130"/>
      <c r="DO5" s="1130"/>
      <c r="DP5" s="1131"/>
      <c r="DQ5" s="1032" t="s">
        <v>381</v>
      </c>
      <c r="DR5" s="1033"/>
      <c r="DS5" s="1033"/>
      <c r="DT5" s="1033"/>
      <c r="DU5" s="1034"/>
      <c r="DV5" s="1032" t="s">
        <v>372</v>
      </c>
      <c r="DW5" s="1033"/>
      <c r="DX5" s="1033"/>
      <c r="DY5" s="1033"/>
      <c r="DZ5" s="1048"/>
      <c r="EA5" s="234"/>
    </row>
    <row r="6" spans="1:131" s="235" customFormat="1" ht="26.25" customHeight="1" thickBot="1">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c r="A7" s="238">
        <v>1</v>
      </c>
      <c r="B7" s="1081" t="s">
        <v>382</v>
      </c>
      <c r="C7" s="1082"/>
      <c r="D7" s="1082"/>
      <c r="E7" s="1082"/>
      <c r="F7" s="1082"/>
      <c r="G7" s="1082"/>
      <c r="H7" s="1082"/>
      <c r="I7" s="1082"/>
      <c r="J7" s="1082"/>
      <c r="K7" s="1082"/>
      <c r="L7" s="1082"/>
      <c r="M7" s="1082"/>
      <c r="N7" s="1082"/>
      <c r="O7" s="1082"/>
      <c r="P7" s="1083"/>
      <c r="Q7" s="1135">
        <v>5050</v>
      </c>
      <c r="R7" s="1136"/>
      <c r="S7" s="1136"/>
      <c r="T7" s="1136"/>
      <c r="U7" s="1136"/>
      <c r="V7" s="1136">
        <v>4944</v>
      </c>
      <c r="W7" s="1136"/>
      <c r="X7" s="1136"/>
      <c r="Y7" s="1136"/>
      <c r="Z7" s="1136"/>
      <c r="AA7" s="1136">
        <v>106</v>
      </c>
      <c r="AB7" s="1136"/>
      <c r="AC7" s="1136"/>
      <c r="AD7" s="1136"/>
      <c r="AE7" s="1137"/>
      <c r="AF7" s="1138">
        <v>96</v>
      </c>
      <c r="AG7" s="1139"/>
      <c r="AH7" s="1139"/>
      <c r="AI7" s="1139"/>
      <c r="AJ7" s="1140"/>
      <c r="AK7" s="1122" t="s">
        <v>576</v>
      </c>
      <c r="AL7" s="1123"/>
      <c r="AM7" s="1123"/>
      <c r="AN7" s="1123"/>
      <c r="AO7" s="1123"/>
      <c r="AP7" s="1123">
        <v>4476</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c r="BT7" s="1127"/>
      <c r="BU7" s="1127"/>
      <c r="BV7" s="1127"/>
      <c r="BW7" s="1127"/>
      <c r="BX7" s="1127"/>
      <c r="BY7" s="1127"/>
      <c r="BZ7" s="1127"/>
      <c r="CA7" s="1127"/>
      <c r="CB7" s="1127"/>
      <c r="CC7" s="1127"/>
      <c r="CD7" s="1127"/>
      <c r="CE7" s="1127"/>
      <c r="CF7" s="1127"/>
      <c r="CG7" s="1128"/>
      <c r="CH7" s="1119"/>
      <c r="CI7" s="1120"/>
      <c r="CJ7" s="1120"/>
      <c r="CK7" s="1120"/>
      <c r="CL7" s="1121"/>
      <c r="CM7" s="1119"/>
      <c r="CN7" s="1120"/>
      <c r="CO7" s="1120"/>
      <c r="CP7" s="1120"/>
      <c r="CQ7" s="1121"/>
      <c r="CR7" s="1119"/>
      <c r="CS7" s="1120"/>
      <c r="CT7" s="1120"/>
      <c r="CU7" s="1120"/>
      <c r="CV7" s="1121"/>
      <c r="CW7" s="1119"/>
      <c r="CX7" s="1120"/>
      <c r="CY7" s="1120"/>
      <c r="CZ7" s="1120"/>
      <c r="DA7" s="1121"/>
      <c r="DB7" s="1119"/>
      <c r="DC7" s="1120"/>
      <c r="DD7" s="1120"/>
      <c r="DE7" s="1120"/>
      <c r="DF7" s="1121"/>
      <c r="DG7" s="1119"/>
      <c r="DH7" s="1120"/>
      <c r="DI7" s="1120"/>
      <c r="DJ7" s="1120"/>
      <c r="DK7" s="1121"/>
      <c r="DL7" s="1119"/>
      <c r="DM7" s="1120"/>
      <c r="DN7" s="1120"/>
      <c r="DO7" s="1120"/>
      <c r="DP7" s="1121"/>
      <c r="DQ7" s="1119"/>
      <c r="DR7" s="1120"/>
      <c r="DS7" s="1120"/>
      <c r="DT7" s="1120"/>
      <c r="DU7" s="1121"/>
      <c r="DV7" s="1146"/>
      <c r="DW7" s="1147"/>
      <c r="DX7" s="1147"/>
      <c r="DY7" s="1147"/>
      <c r="DZ7" s="1148"/>
      <c r="EA7" s="234"/>
    </row>
    <row r="8" spans="1:131" s="235" customFormat="1" ht="26.25" customHeight="1">
      <c r="A8" s="241">
        <v>2</v>
      </c>
      <c r="B8" s="1068" t="s">
        <v>383</v>
      </c>
      <c r="C8" s="1069"/>
      <c r="D8" s="1069"/>
      <c r="E8" s="1069"/>
      <c r="F8" s="1069"/>
      <c r="G8" s="1069"/>
      <c r="H8" s="1069"/>
      <c r="I8" s="1069"/>
      <c r="J8" s="1069"/>
      <c r="K8" s="1069"/>
      <c r="L8" s="1069"/>
      <c r="M8" s="1069"/>
      <c r="N8" s="1069"/>
      <c r="O8" s="1069"/>
      <c r="P8" s="1070"/>
      <c r="Q8" s="1074">
        <v>206</v>
      </c>
      <c r="R8" s="1075"/>
      <c r="S8" s="1075"/>
      <c r="T8" s="1075"/>
      <c r="U8" s="1075"/>
      <c r="V8" s="1075">
        <v>206</v>
      </c>
      <c r="W8" s="1075"/>
      <c r="X8" s="1075"/>
      <c r="Y8" s="1075"/>
      <c r="Z8" s="1075"/>
      <c r="AA8" s="1075" t="s">
        <v>576</v>
      </c>
      <c r="AB8" s="1075"/>
      <c r="AC8" s="1075"/>
      <c r="AD8" s="1075"/>
      <c r="AE8" s="1076"/>
      <c r="AF8" s="1050" t="s">
        <v>384</v>
      </c>
      <c r="AG8" s="1051"/>
      <c r="AH8" s="1051"/>
      <c r="AI8" s="1051"/>
      <c r="AJ8" s="1052"/>
      <c r="AK8" s="1117" t="s">
        <v>576</v>
      </c>
      <c r="AL8" s="1118"/>
      <c r="AM8" s="1118"/>
      <c r="AN8" s="1118"/>
      <c r="AO8" s="1118"/>
      <c r="AP8" s="1118">
        <v>16</v>
      </c>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c r="BT8" s="1046"/>
      <c r="BU8" s="1046"/>
      <c r="BV8" s="1046"/>
      <c r="BW8" s="1046"/>
      <c r="BX8" s="1046"/>
      <c r="BY8" s="1046"/>
      <c r="BZ8" s="1046"/>
      <c r="CA8" s="1046"/>
      <c r="CB8" s="1046"/>
      <c r="CC8" s="1046"/>
      <c r="CD8" s="1046"/>
      <c r="CE8" s="1046"/>
      <c r="CF8" s="1046"/>
      <c r="CG8" s="1047"/>
      <c r="CH8" s="1020"/>
      <c r="CI8" s="1021"/>
      <c r="CJ8" s="1021"/>
      <c r="CK8" s="1021"/>
      <c r="CL8" s="1022"/>
      <c r="CM8" s="1020"/>
      <c r="CN8" s="1021"/>
      <c r="CO8" s="1021"/>
      <c r="CP8" s="1021"/>
      <c r="CQ8" s="1022"/>
      <c r="CR8" s="1020"/>
      <c r="CS8" s="1021"/>
      <c r="CT8" s="1021"/>
      <c r="CU8" s="1021"/>
      <c r="CV8" s="1022"/>
      <c r="CW8" s="1020"/>
      <c r="CX8" s="1021"/>
      <c r="CY8" s="1021"/>
      <c r="CZ8" s="1021"/>
      <c r="DA8" s="1022"/>
      <c r="DB8" s="1020"/>
      <c r="DC8" s="1021"/>
      <c r="DD8" s="1021"/>
      <c r="DE8" s="1021"/>
      <c r="DF8" s="1022"/>
      <c r="DG8" s="1020"/>
      <c r="DH8" s="1021"/>
      <c r="DI8" s="1021"/>
      <c r="DJ8" s="1021"/>
      <c r="DK8" s="1022"/>
      <c r="DL8" s="1020"/>
      <c r="DM8" s="1021"/>
      <c r="DN8" s="1021"/>
      <c r="DO8" s="1021"/>
      <c r="DP8" s="1022"/>
      <c r="DQ8" s="1020"/>
      <c r="DR8" s="1021"/>
      <c r="DS8" s="1021"/>
      <c r="DT8" s="1021"/>
      <c r="DU8" s="1022"/>
      <c r="DV8" s="1023"/>
      <c r="DW8" s="1024"/>
      <c r="DX8" s="1024"/>
      <c r="DY8" s="1024"/>
      <c r="DZ8" s="1025"/>
      <c r="EA8" s="234"/>
    </row>
    <row r="9" spans="1:131" s="235" customFormat="1" ht="26.25" customHeight="1">
      <c r="A9" s="241">
        <v>3</v>
      </c>
      <c r="B9" s="1068"/>
      <c r="C9" s="1069"/>
      <c r="D9" s="1069"/>
      <c r="E9" s="1069"/>
      <c r="F9" s="1069"/>
      <c r="G9" s="1069"/>
      <c r="H9" s="1069"/>
      <c r="I9" s="1069"/>
      <c r="J9" s="1069"/>
      <c r="K9" s="1069"/>
      <c r="L9" s="1069"/>
      <c r="M9" s="1069"/>
      <c r="N9" s="1069"/>
      <c r="O9" s="1069"/>
      <c r="P9" s="1070"/>
      <c r="Q9" s="1074"/>
      <c r="R9" s="1075"/>
      <c r="S9" s="1075"/>
      <c r="T9" s="1075"/>
      <c r="U9" s="1075"/>
      <c r="V9" s="1075"/>
      <c r="W9" s="1075"/>
      <c r="X9" s="1075"/>
      <c r="Y9" s="1075"/>
      <c r="Z9" s="1075"/>
      <c r="AA9" s="1075"/>
      <c r="AB9" s="1075"/>
      <c r="AC9" s="1075"/>
      <c r="AD9" s="1075"/>
      <c r="AE9" s="1076"/>
      <c r="AF9" s="1050"/>
      <c r="AG9" s="1051"/>
      <c r="AH9" s="1051"/>
      <c r="AI9" s="1051"/>
      <c r="AJ9" s="1052"/>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4"/>
    </row>
    <row r="10" spans="1:131" s="235" customFormat="1" ht="26.25" customHeight="1">
      <c r="A10" s="241">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385</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c r="A23" s="244" t="s">
        <v>386</v>
      </c>
      <c r="B23" s="975" t="s">
        <v>387</v>
      </c>
      <c r="C23" s="976"/>
      <c r="D23" s="976"/>
      <c r="E23" s="976"/>
      <c r="F23" s="976"/>
      <c r="G23" s="976"/>
      <c r="H23" s="976"/>
      <c r="I23" s="976"/>
      <c r="J23" s="976"/>
      <c r="K23" s="976"/>
      <c r="L23" s="976"/>
      <c r="M23" s="976"/>
      <c r="N23" s="976"/>
      <c r="O23" s="976"/>
      <c r="P23" s="977"/>
      <c r="Q23" s="1099">
        <v>5256</v>
      </c>
      <c r="R23" s="1100"/>
      <c r="S23" s="1100"/>
      <c r="T23" s="1100"/>
      <c r="U23" s="1100"/>
      <c r="V23" s="1100">
        <v>5150</v>
      </c>
      <c r="W23" s="1100"/>
      <c r="X23" s="1100"/>
      <c r="Y23" s="1100"/>
      <c r="Z23" s="1100"/>
      <c r="AA23" s="1100">
        <v>106</v>
      </c>
      <c r="AB23" s="1100"/>
      <c r="AC23" s="1100"/>
      <c r="AD23" s="1100"/>
      <c r="AE23" s="1101"/>
      <c r="AF23" s="1102">
        <v>96</v>
      </c>
      <c r="AG23" s="1100"/>
      <c r="AH23" s="1100"/>
      <c r="AI23" s="1100"/>
      <c r="AJ23" s="1103"/>
      <c r="AK23" s="1104"/>
      <c r="AL23" s="1105"/>
      <c r="AM23" s="1105"/>
      <c r="AN23" s="1105"/>
      <c r="AO23" s="1105"/>
      <c r="AP23" s="1100">
        <v>4492</v>
      </c>
      <c r="AQ23" s="1100"/>
      <c r="AR23" s="1100"/>
      <c r="AS23" s="1100"/>
      <c r="AT23" s="1100"/>
      <c r="AU23" s="1106"/>
      <c r="AV23" s="1106"/>
      <c r="AW23" s="1106"/>
      <c r="AX23" s="1106"/>
      <c r="AY23" s="1107"/>
      <c r="AZ23" s="1096" t="s">
        <v>384</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c r="A24" s="1095" t="s">
        <v>388</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c r="A25" s="1094" t="s">
        <v>389</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c r="A26" s="1026" t="s">
        <v>365</v>
      </c>
      <c r="B26" s="1027"/>
      <c r="C26" s="1027"/>
      <c r="D26" s="1027"/>
      <c r="E26" s="1027"/>
      <c r="F26" s="1027"/>
      <c r="G26" s="1027"/>
      <c r="H26" s="1027"/>
      <c r="I26" s="1027"/>
      <c r="J26" s="1027"/>
      <c r="K26" s="1027"/>
      <c r="L26" s="1027"/>
      <c r="M26" s="1027"/>
      <c r="N26" s="1027"/>
      <c r="O26" s="1027"/>
      <c r="P26" s="1028"/>
      <c r="Q26" s="1032" t="s">
        <v>390</v>
      </c>
      <c r="R26" s="1033"/>
      <c r="S26" s="1033"/>
      <c r="T26" s="1033"/>
      <c r="U26" s="1034"/>
      <c r="V26" s="1032" t="s">
        <v>391</v>
      </c>
      <c r="W26" s="1033"/>
      <c r="X26" s="1033"/>
      <c r="Y26" s="1033"/>
      <c r="Z26" s="1034"/>
      <c r="AA26" s="1032" t="s">
        <v>392</v>
      </c>
      <c r="AB26" s="1033"/>
      <c r="AC26" s="1033"/>
      <c r="AD26" s="1033"/>
      <c r="AE26" s="1033"/>
      <c r="AF26" s="1090" t="s">
        <v>393</v>
      </c>
      <c r="AG26" s="1039"/>
      <c r="AH26" s="1039"/>
      <c r="AI26" s="1039"/>
      <c r="AJ26" s="1091"/>
      <c r="AK26" s="1033" t="s">
        <v>394</v>
      </c>
      <c r="AL26" s="1033"/>
      <c r="AM26" s="1033"/>
      <c r="AN26" s="1033"/>
      <c r="AO26" s="1034"/>
      <c r="AP26" s="1032" t="s">
        <v>395</v>
      </c>
      <c r="AQ26" s="1033"/>
      <c r="AR26" s="1033"/>
      <c r="AS26" s="1033"/>
      <c r="AT26" s="1034"/>
      <c r="AU26" s="1032" t="s">
        <v>396</v>
      </c>
      <c r="AV26" s="1033"/>
      <c r="AW26" s="1033"/>
      <c r="AX26" s="1033"/>
      <c r="AY26" s="1034"/>
      <c r="AZ26" s="1032" t="s">
        <v>397</v>
      </c>
      <c r="BA26" s="1033"/>
      <c r="BB26" s="1033"/>
      <c r="BC26" s="1033"/>
      <c r="BD26" s="1034"/>
      <c r="BE26" s="1032" t="s">
        <v>372</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c r="A28" s="246">
        <v>1</v>
      </c>
      <c r="B28" s="1081" t="s">
        <v>398</v>
      </c>
      <c r="C28" s="1082"/>
      <c r="D28" s="1082"/>
      <c r="E28" s="1082"/>
      <c r="F28" s="1082"/>
      <c r="G28" s="1082"/>
      <c r="H28" s="1082"/>
      <c r="I28" s="1082"/>
      <c r="J28" s="1082"/>
      <c r="K28" s="1082"/>
      <c r="L28" s="1082"/>
      <c r="M28" s="1082"/>
      <c r="N28" s="1082"/>
      <c r="O28" s="1082"/>
      <c r="P28" s="1083"/>
      <c r="Q28" s="1084">
        <v>744</v>
      </c>
      <c r="R28" s="1085"/>
      <c r="S28" s="1085"/>
      <c r="T28" s="1085"/>
      <c r="U28" s="1085"/>
      <c r="V28" s="1085">
        <v>705</v>
      </c>
      <c r="W28" s="1085"/>
      <c r="X28" s="1085"/>
      <c r="Y28" s="1085"/>
      <c r="Z28" s="1085"/>
      <c r="AA28" s="1085">
        <v>39</v>
      </c>
      <c r="AB28" s="1085"/>
      <c r="AC28" s="1085"/>
      <c r="AD28" s="1085"/>
      <c r="AE28" s="1086"/>
      <c r="AF28" s="1087">
        <v>39</v>
      </c>
      <c r="AG28" s="1085"/>
      <c r="AH28" s="1085"/>
      <c r="AI28" s="1085"/>
      <c r="AJ28" s="1088"/>
      <c r="AK28" s="1089">
        <v>56</v>
      </c>
      <c r="AL28" s="1077"/>
      <c r="AM28" s="1077"/>
      <c r="AN28" s="1077"/>
      <c r="AO28" s="1077"/>
      <c r="AP28" s="1077" t="s">
        <v>576</v>
      </c>
      <c r="AQ28" s="1077"/>
      <c r="AR28" s="1077"/>
      <c r="AS28" s="1077"/>
      <c r="AT28" s="1077"/>
      <c r="AU28" s="1077" t="s">
        <v>576</v>
      </c>
      <c r="AV28" s="1077"/>
      <c r="AW28" s="1077"/>
      <c r="AX28" s="1077"/>
      <c r="AY28" s="1077"/>
      <c r="AZ28" s="1078" t="s">
        <v>576</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c r="A29" s="246">
        <v>2</v>
      </c>
      <c r="B29" s="1068" t="s">
        <v>399</v>
      </c>
      <c r="C29" s="1069"/>
      <c r="D29" s="1069"/>
      <c r="E29" s="1069"/>
      <c r="F29" s="1069"/>
      <c r="G29" s="1069"/>
      <c r="H29" s="1069"/>
      <c r="I29" s="1069"/>
      <c r="J29" s="1069"/>
      <c r="K29" s="1069"/>
      <c r="L29" s="1069"/>
      <c r="M29" s="1069"/>
      <c r="N29" s="1069"/>
      <c r="O29" s="1069"/>
      <c r="P29" s="1070"/>
      <c r="Q29" s="1074">
        <v>917</v>
      </c>
      <c r="R29" s="1075"/>
      <c r="S29" s="1075"/>
      <c r="T29" s="1075"/>
      <c r="U29" s="1075"/>
      <c r="V29" s="1075">
        <v>905</v>
      </c>
      <c r="W29" s="1075"/>
      <c r="X29" s="1075"/>
      <c r="Y29" s="1075"/>
      <c r="Z29" s="1075"/>
      <c r="AA29" s="1075">
        <v>12</v>
      </c>
      <c r="AB29" s="1075"/>
      <c r="AC29" s="1075"/>
      <c r="AD29" s="1075"/>
      <c r="AE29" s="1076"/>
      <c r="AF29" s="1050">
        <v>12</v>
      </c>
      <c r="AG29" s="1051"/>
      <c r="AH29" s="1051"/>
      <c r="AI29" s="1051"/>
      <c r="AJ29" s="1052"/>
      <c r="AK29" s="1011">
        <v>173</v>
      </c>
      <c r="AL29" s="1002"/>
      <c r="AM29" s="1002"/>
      <c r="AN29" s="1002"/>
      <c r="AO29" s="1002"/>
      <c r="AP29" s="1002" t="s">
        <v>577</v>
      </c>
      <c r="AQ29" s="1002"/>
      <c r="AR29" s="1002"/>
      <c r="AS29" s="1002"/>
      <c r="AT29" s="1002"/>
      <c r="AU29" s="1002" t="s">
        <v>577</v>
      </c>
      <c r="AV29" s="1002"/>
      <c r="AW29" s="1002"/>
      <c r="AX29" s="1002"/>
      <c r="AY29" s="1002"/>
      <c r="AZ29" s="1073" t="s">
        <v>577</v>
      </c>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c r="A30" s="246">
        <v>3</v>
      </c>
      <c r="B30" s="1068" t="s">
        <v>400</v>
      </c>
      <c r="C30" s="1069"/>
      <c r="D30" s="1069"/>
      <c r="E30" s="1069"/>
      <c r="F30" s="1069"/>
      <c r="G30" s="1069"/>
      <c r="H30" s="1069"/>
      <c r="I30" s="1069"/>
      <c r="J30" s="1069"/>
      <c r="K30" s="1069"/>
      <c r="L30" s="1069"/>
      <c r="M30" s="1069"/>
      <c r="N30" s="1069"/>
      <c r="O30" s="1069"/>
      <c r="P30" s="1070"/>
      <c r="Q30" s="1074">
        <v>77</v>
      </c>
      <c r="R30" s="1075"/>
      <c r="S30" s="1075"/>
      <c r="T30" s="1075"/>
      <c r="U30" s="1075"/>
      <c r="V30" s="1075">
        <v>75</v>
      </c>
      <c r="W30" s="1075"/>
      <c r="X30" s="1075"/>
      <c r="Y30" s="1075"/>
      <c r="Z30" s="1075"/>
      <c r="AA30" s="1075">
        <v>2</v>
      </c>
      <c r="AB30" s="1075"/>
      <c r="AC30" s="1075"/>
      <c r="AD30" s="1075"/>
      <c r="AE30" s="1076"/>
      <c r="AF30" s="1050">
        <v>2</v>
      </c>
      <c r="AG30" s="1051"/>
      <c r="AH30" s="1051"/>
      <c r="AI30" s="1051"/>
      <c r="AJ30" s="1052"/>
      <c r="AK30" s="1011">
        <v>31</v>
      </c>
      <c r="AL30" s="1002"/>
      <c r="AM30" s="1002"/>
      <c r="AN30" s="1002"/>
      <c r="AO30" s="1002"/>
      <c r="AP30" s="1002" t="s">
        <v>577</v>
      </c>
      <c r="AQ30" s="1002"/>
      <c r="AR30" s="1002"/>
      <c r="AS30" s="1002"/>
      <c r="AT30" s="1002"/>
      <c r="AU30" s="1002" t="s">
        <v>577</v>
      </c>
      <c r="AV30" s="1002"/>
      <c r="AW30" s="1002"/>
      <c r="AX30" s="1002"/>
      <c r="AY30" s="1002"/>
      <c r="AZ30" s="1073" t="s">
        <v>577</v>
      </c>
      <c r="BA30" s="1073"/>
      <c r="BB30" s="1073"/>
      <c r="BC30" s="1073"/>
      <c r="BD30" s="1073"/>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c r="A31" s="246">
        <v>4</v>
      </c>
      <c r="B31" s="1068" t="s">
        <v>401</v>
      </c>
      <c r="C31" s="1069"/>
      <c r="D31" s="1069"/>
      <c r="E31" s="1069"/>
      <c r="F31" s="1069"/>
      <c r="G31" s="1069"/>
      <c r="H31" s="1069"/>
      <c r="I31" s="1069"/>
      <c r="J31" s="1069"/>
      <c r="K31" s="1069"/>
      <c r="L31" s="1069"/>
      <c r="M31" s="1069"/>
      <c r="N31" s="1069"/>
      <c r="O31" s="1069"/>
      <c r="P31" s="1070"/>
      <c r="Q31" s="1074">
        <v>140</v>
      </c>
      <c r="R31" s="1075"/>
      <c r="S31" s="1075"/>
      <c r="T31" s="1075"/>
      <c r="U31" s="1075"/>
      <c r="V31" s="1075">
        <v>126</v>
      </c>
      <c r="W31" s="1075"/>
      <c r="X31" s="1075"/>
      <c r="Y31" s="1075"/>
      <c r="Z31" s="1075"/>
      <c r="AA31" s="1075">
        <v>14</v>
      </c>
      <c r="AB31" s="1075"/>
      <c r="AC31" s="1075"/>
      <c r="AD31" s="1075"/>
      <c r="AE31" s="1076"/>
      <c r="AF31" s="1050">
        <v>93</v>
      </c>
      <c r="AG31" s="1051"/>
      <c r="AH31" s="1051"/>
      <c r="AI31" s="1051"/>
      <c r="AJ31" s="1052"/>
      <c r="AK31" s="1011" t="s">
        <v>577</v>
      </c>
      <c r="AL31" s="1002"/>
      <c r="AM31" s="1002"/>
      <c r="AN31" s="1002"/>
      <c r="AO31" s="1002"/>
      <c r="AP31" s="1002">
        <v>618</v>
      </c>
      <c r="AQ31" s="1002"/>
      <c r="AR31" s="1002"/>
      <c r="AS31" s="1002"/>
      <c r="AT31" s="1002"/>
      <c r="AU31" s="1002" t="s">
        <v>577</v>
      </c>
      <c r="AV31" s="1002"/>
      <c r="AW31" s="1002"/>
      <c r="AX31" s="1002"/>
      <c r="AY31" s="1002"/>
      <c r="AZ31" s="1073" t="s">
        <v>577</v>
      </c>
      <c r="BA31" s="1073"/>
      <c r="BB31" s="1073"/>
      <c r="BC31" s="1073"/>
      <c r="BD31" s="1073"/>
      <c r="BE31" s="1063" t="s">
        <v>402</v>
      </c>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c r="A32" s="246">
        <v>5</v>
      </c>
      <c r="B32" s="1068" t="s">
        <v>403</v>
      </c>
      <c r="C32" s="1069"/>
      <c r="D32" s="1069"/>
      <c r="E32" s="1069"/>
      <c r="F32" s="1069"/>
      <c r="G32" s="1069"/>
      <c r="H32" s="1069"/>
      <c r="I32" s="1069"/>
      <c r="J32" s="1069"/>
      <c r="K32" s="1069"/>
      <c r="L32" s="1069"/>
      <c r="M32" s="1069"/>
      <c r="N32" s="1069"/>
      <c r="O32" s="1069"/>
      <c r="P32" s="1070"/>
      <c r="Q32" s="1074">
        <v>20</v>
      </c>
      <c r="R32" s="1075"/>
      <c r="S32" s="1075"/>
      <c r="T32" s="1075"/>
      <c r="U32" s="1075"/>
      <c r="V32" s="1075">
        <v>18</v>
      </c>
      <c r="W32" s="1075"/>
      <c r="X32" s="1075"/>
      <c r="Y32" s="1075"/>
      <c r="Z32" s="1075"/>
      <c r="AA32" s="1075">
        <v>2</v>
      </c>
      <c r="AB32" s="1075"/>
      <c r="AC32" s="1075"/>
      <c r="AD32" s="1075"/>
      <c r="AE32" s="1076"/>
      <c r="AF32" s="1050">
        <v>41</v>
      </c>
      <c r="AG32" s="1051"/>
      <c r="AH32" s="1051"/>
      <c r="AI32" s="1051"/>
      <c r="AJ32" s="1052"/>
      <c r="AK32" s="1011">
        <v>4</v>
      </c>
      <c r="AL32" s="1002"/>
      <c r="AM32" s="1002"/>
      <c r="AN32" s="1002"/>
      <c r="AO32" s="1002"/>
      <c r="AP32" s="1002">
        <v>59</v>
      </c>
      <c r="AQ32" s="1002"/>
      <c r="AR32" s="1002"/>
      <c r="AS32" s="1002"/>
      <c r="AT32" s="1002"/>
      <c r="AU32" s="1002">
        <v>29</v>
      </c>
      <c r="AV32" s="1002"/>
      <c r="AW32" s="1002"/>
      <c r="AX32" s="1002"/>
      <c r="AY32" s="1002"/>
      <c r="AZ32" s="1073" t="s">
        <v>577</v>
      </c>
      <c r="BA32" s="1073"/>
      <c r="BB32" s="1073"/>
      <c r="BC32" s="1073"/>
      <c r="BD32" s="1073"/>
      <c r="BE32" s="1063" t="s">
        <v>402</v>
      </c>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c r="A33" s="246">
        <v>6</v>
      </c>
      <c r="B33" s="1068" t="s">
        <v>404</v>
      </c>
      <c r="C33" s="1069"/>
      <c r="D33" s="1069"/>
      <c r="E33" s="1069"/>
      <c r="F33" s="1069"/>
      <c r="G33" s="1069"/>
      <c r="H33" s="1069"/>
      <c r="I33" s="1069"/>
      <c r="J33" s="1069"/>
      <c r="K33" s="1069"/>
      <c r="L33" s="1069"/>
      <c r="M33" s="1069"/>
      <c r="N33" s="1069"/>
      <c r="O33" s="1069"/>
      <c r="P33" s="1070"/>
      <c r="Q33" s="1074">
        <v>130</v>
      </c>
      <c r="R33" s="1075"/>
      <c r="S33" s="1075"/>
      <c r="T33" s="1075"/>
      <c r="U33" s="1075"/>
      <c r="V33" s="1075">
        <v>137</v>
      </c>
      <c r="W33" s="1075"/>
      <c r="X33" s="1075"/>
      <c r="Y33" s="1075"/>
      <c r="Z33" s="1075"/>
      <c r="AA33" s="1075">
        <v>-7</v>
      </c>
      <c r="AB33" s="1075"/>
      <c r="AC33" s="1075"/>
      <c r="AD33" s="1075"/>
      <c r="AE33" s="1076"/>
      <c r="AF33" s="1050">
        <v>90</v>
      </c>
      <c r="AG33" s="1051"/>
      <c r="AH33" s="1051"/>
      <c r="AI33" s="1051"/>
      <c r="AJ33" s="1052"/>
      <c r="AK33" s="1011" t="s">
        <v>577</v>
      </c>
      <c r="AL33" s="1002"/>
      <c r="AM33" s="1002"/>
      <c r="AN33" s="1002"/>
      <c r="AO33" s="1002"/>
      <c r="AP33" s="1002" t="s">
        <v>577</v>
      </c>
      <c r="AQ33" s="1002"/>
      <c r="AR33" s="1002"/>
      <c r="AS33" s="1002"/>
      <c r="AT33" s="1002"/>
      <c r="AU33" s="1002" t="s">
        <v>577</v>
      </c>
      <c r="AV33" s="1002"/>
      <c r="AW33" s="1002"/>
      <c r="AX33" s="1002"/>
      <c r="AY33" s="1002"/>
      <c r="AZ33" s="1073" t="s">
        <v>577</v>
      </c>
      <c r="BA33" s="1073"/>
      <c r="BB33" s="1073"/>
      <c r="BC33" s="1073"/>
      <c r="BD33" s="1073"/>
      <c r="BE33" s="1063" t="s">
        <v>402</v>
      </c>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c r="A34" s="246">
        <v>7</v>
      </c>
      <c r="B34" s="1068" t="s">
        <v>405</v>
      </c>
      <c r="C34" s="1069"/>
      <c r="D34" s="1069"/>
      <c r="E34" s="1069"/>
      <c r="F34" s="1069"/>
      <c r="G34" s="1069"/>
      <c r="H34" s="1069"/>
      <c r="I34" s="1069"/>
      <c r="J34" s="1069"/>
      <c r="K34" s="1069"/>
      <c r="L34" s="1069"/>
      <c r="M34" s="1069"/>
      <c r="N34" s="1069"/>
      <c r="O34" s="1069"/>
      <c r="P34" s="1070"/>
      <c r="Q34" s="1074">
        <v>52</v>
      </c>
      <c r="R34" s="1075"/>
      <c r="S34" s="1075"/>
      <c r="T34" s="1075"/>
      <c r="U34" s="1075"/>
      <c r="V34" s="1075">
        <v>52</v>
      </c>
      <c r="W34" s="1075"/>
      <c r="X34" s="1075"/>
      <c r="Y34" s="1075"/>
      <c r="Z34" s="1075"/>
      <c r="AA34" s="1075" t="s">
        <v>577</v>
      </c>
      <c r="AB34" s="1075"/>
      <c r="AC34" s="1075"/>
      <c r="AD34" s="1075"/>
      <c r="AE34" s="1076"/>
      <c r="AF34" s="1050" t="s">
        <v>384</v>
      </c>
      <c r="AG34" s="1051"/>
      <c r="AH34" s="1051"/>
      <c r="AI34" s="1051"/>
      <c r="AJ34" s="1052"/>
      <c r="AK34" s="1011">
        <v>29</v>
      </c>
      <c r="AL34" s="1002"/>
      <c r="AM34" s="1002"/>
      <c r="AN34" s="1002"/>
      <c r="AO34" s="1002"/>
      <c r="AP34" s="1002">
        <v>18</v>
      </c>
      <c r="AQ34" s="1002"/>
      <c r="AR34" s="1002"/>
      <c r="AS34" s="1002"/>
      <c r="AT34" s="1002"/>
      <c r="AU34" s="1002">
        <v>10</v>
      </c>
      <c r="AV34" s="1002"/>
      <c r="AW34" s="1002"/>
      <c r="AX34" s="1002"/>
      <c r="AY34" s="1002"/>
      <c r="AZ34" s="1073" t="s">
        <v>577</v>
      </c>
      <c r="BA34" s="1073"/>
      <c r="BB34" s="1073"/>
      <c r="BC34" s="1073"/>
      <c r="BD34" s="1073"/>
      <c r="BE34" s="1063" t="s">
        <v>406</v>
      </c>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c r="A35" s="246">
        <v>8</v>
      </c>
      <c r="B35" s="1068" t="s">
        <v>407</v>
      </c>
      <c r="C35" s="1069"/>
      <c r="D35" s="1069"/>
      <c r="E35" s="1069"/>
      <c r="F35" s="1069"/>
      <c r="G35" s="1069"/>
      <c r="H35" s="1069"/>
      <c r="I35" s="1069"/>
      <c r="J35" s="1069"/>
      <c r="K35" s="1069"/>
      <c r="L35" s="1069"/>
      <c r="M35" s="1069"/>
      <c r="N35" s="1069"/>
      <c r="O35" s="1069"/>
      <c r="P35" s="1070"/>
      <c r="Q35" s="1074">
        <v>263</v>
      </c>
      <c r="R35" s="1075"/>
      <c r="S35" s="1075"/>
      <c r="T35" s="1075"/>
      <c r="U35" s="1075"/>
      <c r="V35" s="1075">
        <v>263</v>
      </c>
      <c r="W35" s="1075"/>
      <c r="X35" s="1075"/>
      <c r="Y35" s="1075"/>
      <c r="Z35" s="1075"/>
      <c r="AA35" s="1075" t="s">
        <v>578</v>
      </c>
      <c r="AB35" s="1075"/>
      <c r="AC35" s="1075"/>
      <c r="AD35" s="1075"/>
      <c r="AE35" s="1076"/>
      <c r="AF35" s="1050" t="s">
        <v>408</v>
      </c>
      <c r="AG35" s="1051"/>
      <c r="AH35" s="1051"/>
      <c r="AI35" s="1051"/>
      <c r="AJ35" s="1052"/>
      <c r="AK35" s="1011">
        <v>116</v>
      </c>
      <c r="AL35" s="1002"/>
      <c r="AM35" s="1002"/>
      <c r="AN35" s="1002"/>
      <c r="AO35" s="1002"/>
      <c r="AP35" s="1002">
        <v>1048</v>
      </c>
      <c r="AQ35" s="1002"/>
      <c r="AR35" s="1002"/>
      <c r="AS35" s="1002"/>
      <c r="AT35" s="1002"/>
      <c r="AU35" s="1002">
        <v>920</v>
      </c>
      <c r="AV35" s="1002"/>
      <c r="AW35" s="1002"/>
      <c r="AX35" s="1002"/>
      <c r="AY35" s="1002"/>
      <c r="AZ35" s="1073" t="s">
        <v>577</v>
      </c>
      <c r="BA35" s="1073"/>
      <c r="BB35" s="1073"/>
      <c r="BC35" s="1073"/>
      <c r="BD35" s="1073"/>
      <c r="BE35" s="1063" t="s">
        <v>409</v>
      </c>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c r="A36" s="246">
        <v>9</v>
      </c>
      <c r="B36" s="1068"/>
      <c r="C36" s="1069"/>
      <c r="D36" s="1069"/>
      <c r="E36" s="1069"/>
      <c r="F36" s="1069"/>
      <c r="G36" s="1069"/>
      <c r="H36" s="1069"/>
      <c r="I36" s="1069"/>
      <c r="J36" s="1069"/>
      <c r="K36" s="1069"/>
      <c r="L36" s="1069"/>
      <c r="M36" s="1069"/>
      <c r="N36" s="1069"/>
      <c r="O36" s="1069"/>
      <c r="P36" s="1070"/>
      <c r="Q36" s="1074"/>
      <c r="R36" s="1075"/>
      <c r="S36" s="1075"/>
      <c r="T36" s="1075"/>
      <c r="U36" s="1075"/>
      <c r="V36" s="1075"/>
      <c r="W36" s="1075"/>
      <c r="X36" s="1075"/>
      <c r="Y36" s="1075"/>
      <c r="Z36" s="1075"/>
      <c r="AA36" s="1075"/>
      <c r="AB36" s="1075"/>
      <c r="AC36" s="1075"/>
      <c r="AD36" s="1075"/>
      <c r="AE36" s="1076"/>
      <c r="AF36" s="1050"/>
      <c r="AG36" s="1051"/>
      <c r="AH36" s="1051"/>
      <c r="AI36" s="1051"/>
      <c r="AJ36" s="1052"/>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63"/>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c r="A37" s="246">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63"/>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c r="A38" s="246">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3"/>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410</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c r="A63" s="244" t="s">
        <v>386</v>
      </c>
      <c r="B63" s="975" t="s">
        <v>411</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277</v>
      </c>
      <c r="AG63" s="990"/>
      <c r="AH63" s="990"/>
      <c r="AI63" s="990"/>
      <c r="AJ63" s="1061"/>
      <c r="AK63" s="1062"/>
      <c r="AL63" s="994"/>
      <c r="AM63" s="994"/>
      <c r="AN63" s="994"/>
      <c r="AO63" s="994"/>
      <c r="AP63" s="990">
        <v>1743</v>
      </c>
      <c r="AQ63" s="990"/>
      <c r="AR63" s="990"/>
      <c r="AS63" s="990"/>
      <c r="AT63" s="990"/>
      <c r="AU63" s="990">
        <v>959</v>
      </c>
      <c r="AV63" s="990"/>
      <c r="AW63" s="990"/>
      <c r="AX63" s="990"/>
      <c r="AY63" s="990"/>
      <c r="AZ63" s="1056"/>
      <c r="BA63" s="1056"/>
      <c r="BB63" s="1056"/>
      <c r="BC63" s="1056"/>
      <c r="BD63" s="1056"/>
      <c r="BE63" s="991"/>
      <c r="BF63" s="991"/>
      <c r="BG63" s="991"/>
      <c r="BH63" s="991"/>
      <c r="BI63" s="992"/>
      <c r="BJ63" s="1057" t="s">
        <v>408</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c r="A66" s="1026" t="s">
        <v>413</v>
      </c>
      <c r="B66" s="1027"/>
      <c r="C66" s="1027"/>
      <c r="D66" s="1027"/>
      <c r="E66" s="1027"/>
      <c r="F66" s="1027"/>
      <c r="G66" s="1027"/>
      <c r="H66" s="1027"/>
      <c r="I66" s="1027"/>
      <c r="J66" s="1027"/>
      <c r="K66" s="1027"/>
      <c r="L66" s="1027"/>
      <c r="M66" s="1027"/>
      <c r="N66" s="1027"/>
      <c r="O66" s="1027"/>
      <c r="P66" s="1028"/>
      <c r="Q66" s="1032" t="s">
        <v>390</v>
      </c>
      <c r="R66" s="1033"/>
      <c r="S66" s="1033"/>
      <c r="T66" s="1033"/>
      <c r="U66" s="1034"/>
      <c r="V66" s="1032" t="s">
        <v>414</v>
      </c>
      <c r="W66" s="1033"/>
      <c r="X66" s="1033"/>
      <c r="Y66" s="1033"/>
      <c r="Z66" s="1034"/>
      <c r="AA66" s="1032" t="s">
        <v>415</v>
      </c>
      <c r="AB66" s="1033"/>
      <c r="AC66" s="1033"/>
      <c r="AD66" s="1033"/>
      <c r="AE66" s="1034"/>
      <c r="AF66" s="1038" t="s">
        <v>393</v>
      </c>
      <c r="AG66" s="1039"/>
      <c r="AH66" s="1039"/>
      <c r="AI66" s="1039"/>
      <c r="AJ66" s="1040"/>
      <c r="AK66" s="1032" t="s">
        <v>394</v>
      </c>
      <c r="AL66" s="1027"/>
      <c r="AM66" s="1027"/>
      <c r="AN66" s="1027"/>
      <c r="AO66" s="1028"/>
      <c r="AP66" s="1032" t="s">
        <v>416</v>
      </c>
      <c r="AQ66" s="1033"/>
      <c r="AR66" s="1033"/>
      <c r="AS66" s="1033"/>
      <c r="AT66" s="1034"/>
      <c r="AU66" s="1032" t="s">
        <v>417</v>
      </c>
      <c r="AV66" s="1033"/>
      <c r="AW66" s="1033"/>
      <c r="AX66" s="1033"/>
      <c r="AY66" s="1034"/>
      <c r="AZ66" s="1032" t="s">
        <v>372</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1</v>
      </c>
      <c r="B68" s="1016" t="s">
        <v>579</v>
      </c>
      <c r="C68" s="1017"/>
      <c r="D68" s="1017"/>
      <c r="E68" s="1017"/>
      <c r="F68" s="1017"/>
      <c r="G68" s="1017"/>
      <c r="H68" s="1017"/>
      <c r="I68" s="1017"/>
      <c r="J68" s="1017"/>
      <c r="K68" s="1017"/>
      <c r="L68" s="1017"/>
      <c r="M68" s="1017"/>
      <c r="N68" s="1017"/>
      <c r="O68" s="1017"/>
      <c r="P68" s="1018"/>
      <c r="Q68" s="1019">
        <v>782</v>
      </c>
      <c r="R68" s="1013"/>
      <c r="S68" s="1013"/>
      <c r="T68" s="1013"/>
      <c r="U68" s="1013"/>
      <c r="V68" s="1013">
        <v>768</v>
      </c>
      <c r="W68" s="1013"/>
      <c r="X68" s="1013"/>
      <c r="Y68" s="1013"/>
      <c r="Z68" s="1013"/>
      <c r="AA68" s="1013">
        <v>14</v>
      </c>
      <c r="AB68" s="1013"/>
      <c r="AC68" s="1013"/>
      <c r="AD68" s="1013"/>
      <c r="AE68" s="1013"/>
      <c r="AF68" s="1013">
        <v>14</v>
      </c>
      <c r="AG68" s="1013"/>
      <c r="AH68" s="1013"/>
      <c r="AI68" s="1013"/>
      <c r="AJ68" s="1013"/>
      <c r="AK68" s="1013" t="s">
        <v>577</v>
      </c>
      <c r="AL68" s="1013"/>
      <c r="AM68" s="1013"/>
      <c r="AN68" s="1013"/>
      <c r="AO68" s="1013"/>
      <c r="AP68" s="1013">
        <v>1514</v>
      </c>
      <c r="AQ68" s="1013"/>
      <c r="AR68" s="1013"/>
      <c r="AS68" s="1013"/>
      <c r="AT68" s="1013"/>
      <c r="AU68" s="1013">
        <v>298</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2</v>
      </c>
      <c r="B69" s="1005"/>
      <c r="C69" s="1006"/>
      <c r="D69" s="1006"/>
      <c r="E69" s="1006"/>
      <c r="F69" s="1006"/>
      <c r="G69" s="1006"/>
      <c r="H69" s="1006"/>
      <c r="I69" s="1006"/>
      <c r="J69" s="1006"/>
      <c r="K69" s="1006"/>
      <c r="L69" s="1006"/>
      <c r="M69" s="1006"/>
      <c r="N69" s="1006"/>
      <c r="O69" s="1006"/>
      <c r="P69" s="1007"/>
      <c r="Q69" s="1008"/>
      <c r="R69" s="1002"/>
      <c r="S69" s="1002"/>
      <c r="T69" s="1002"/>
      <c r="U69" s="1002"/>
      <c r="V69" s="1002"/>
      <c r="W69" s="1002"/>
      <c r="X69" s="1002"/>
      <c r="Y69" s="1002"/>
      <c r="Z69" s="1002"/>
      <c r="AA69" s="1002"/>
      <c r="AB69" s="1002"/>
      <c r="AC69" s="1002"/>
      <c r="AD69" s="1002"/>
      <c r="AE69" s="1002"/>
      <c r="AF69" s="1002"/>
      <c r="AG69" s="1002"/>
      <c r="AH69" s="1002"/>
      <c r="AI69" s="1002"/>
      <c r="AJ69" s="1002"/>
      <c r="AK69" s="1002"/>
      <c r="AL69" s="1002"/>
      <c r="AM69" s="1002"/>
      <c r="AN69" s="1002"/>
      <c r="AO69" s="1002"/>
      <c r="AP69" s="1002"/>
      <c r="AQ69" s="1002"/>
      <c r="AR69" s="1002"/>
      <c r="AS69" s="1002"/>
      <c r="AT69" s="1002"/>
      <c r="AU69" s="1002"/>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3</v>
      </c>
      <c r="B70" s="1005"/>
      <c r="C70" s="1006"/>
      <c r="D70" s="1006"/>
      <c r="E70" s="1006"/>
      <c r="F70" s="1006"/>
      <c r="G70" s="1006"/>
      <c r="H70" s="1006"/>
      <c r="I70" s="1006"/>
      <c r="J70" s="1006"/>
      <c r="K70" s="1006"/>
      <c r="L70" s="1006"/>
      <c r="M70" s="1006"/>
      <c r="N70" s="1006"/>
      <c r="O70" s="1006"/>
      <c r="P70" s="1007"/>
      <c r="Q70" s="1008"/>
      <c r="R70" s="1002"/>
      <c r="S70" s="1002"/>
      <c r="T70" s="1002"/>
      <c r="U70" s="1002"/>
      <c r="V70" s="1002"/>
      <c r="W70" s="1002"/>
      <c r="X70" s="1002"/>
      <c r="Y70" s="1002"/>
      <c r="Z70" s="1002"/>
      <c r="AA70" s="1002"/>
      <c r="AB70" s="1002"/>
      <c r="AC70" s="1002"/>
      <c r="AD70" s="1002"/>
      <c r="AE70" s="1002"/>
      <c r="AF70" s="1002"/>
      <c r="AG70" s="1002"/>
      <c r="AH70" s="1002"/>
      <c r="AI70" s="1002"/>
      <c r="AJ70" s="1002"/>
      <c r="AK70" s="1002"/>
      <c r="AL70" s="1002"/>
      <c r="AM70" s="1002"/>
      <c r="AN70" s="1002"/>
      <c r="AO70" s="1002"/>
      <c r="AP70" s="1002"/>
      <c r="AQ70" s="1002"/>
      <c r="AR70" s="1002"/>
      <c r="AS70" s="1002"/>
      <c r="AT70" s="1002"/>
      <c r="AU70" s="1002"/>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4</v>
      </c>
      <c r="B71" s="1005"/>
      <c r="C71" s="1006"/>
      <c r="D71" s="1006"/>
      <c r="E71" s="1006"/>
      <c r="F71" s="1006"/>
      <c r="G71" s="1006"/>
      <c r="H71" s="1006"/>
      <c r="I71" s="1006"/>
      <c r="J71" s="1006"/>
      <c r="K71" s="1006"/>
      <c r="L71" s="1006"/>
      <c r="M71" s="1006"/>
      <c r="N71" s="1006"/>
      <c r="O71" s="1006"/>
      <c r="P71" s="1007"/>
      <c r="Q71" s="1008"/>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1005"/>
      <c r="C72" s="1006"/>
      <c r="D72" s="1006"/>
      <c r="E72" s="1006"/>
      <c r="F72" s="1006"/>
      <c r="G72" s="1006"/>
      <c r="H72" s="1006"/>
      <c r="I72" s="1006"/>
      <c r="J72" s="1006"/>
      <c r="K72" s="1006"/>
      <c r="L72" s="1006"/>
      <c r="M72" s="1006"/>
      <c r="N72" s="1006"/>
      <c r="O72" s="1006"/>
      <c r="P72" s="1007"/>
      <c r="Q72" s="1008"/>
      <c r="R72" s="1002"/>
      <c r="S72" s="1002"/>
      <c r="T72" s="1002"/>
      <c r="U72" s="1002"/>
      <c r="V72" s="1002"/>
      <c r="W72" s="1002"/>
      <c r="X72" s="1002"/>
      <c r="Y72" s="1002"/>
      <c r="Z72" s="1002"/>
      <c r="AA72" s="1002"/>
      <c r="AB72" s="1002"/>
      <c r="AC72" s="1002"/>
      <c r="AD72" s="1002"/>
      <c r="AE72" s="1002"/>
      <c r="AF72" s="1002"/>
      <c r="AG72" s="1002"/>
      <c r="AH72" s="1002"/>
      <c r="AI72" s="1002"/>
      <c r="AJ72" s="1002"/>
      <c r="AK72" s="1002"/>
      <c r="AL72" s="1002"/>
      <c r="AM72" s="1002"/>
      <c r="AN72" s="1002"/>
      <c r="AO72" s="1002"/>
      <c r="AP72" s="1002"/>
      <c r="AQ72" s="1002"/>
      <c r="AR72" s="1002"/>
      <c r="AS72" s="1002"/>
      <c r="AT72" s="1002"/>
      <c r="AU72" s="1002"/>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1005"/>
      <c r="C73" s="1006"/>
      <c r="D73" s="1006"/>
      <c r="E73" s="1006"/>
      <c r="F73" s="1006"/>
      <c r="G73" s="1006"/>
      <c r="H73" s="1006"/>
      <c r="I73" s="1006"/>
      <c r="J73" s="1006"/>
      <c r="K73" s="1006"/>
      <c r="L73" s="1006"/>
      <c r="M73" s="1006"/>
      <c r="N73" s="1006"/>
      <c r="O73" s="1006"/>
      <c r="P73" s="1007"/>
      <c r="Q73" s="1008"/>
      <c r="R73" s="1002"/>
      <c r="S73" s="1002"/>
      <c r="T73" s="1002"/>
      <c r="U73" s="1002"/>
      <c r="V73" s="1002"/>
      <c r="W73" s="1002"/>
      <c r="X73" s="1002"/>
      <c r="Y73" s="1002"/>
      <c r="Z73" s="1002"/>
      <c r="AA73" s="1002"/>
      <c r="AB73" s="1002"/>
      <c r="AC73" s="1002"/>
      <c r="AD73" s="1002"/>
      <c r="AE73" s="1002"/>
      <c r="AF73" s="1002"/>
      <c r="AG73" s="1002"/>
      <c r="AH73" s="1002"/>
      <c r="AI73" s="1002"/>
      <c r="AJ73" s="1002"/>
      <c r="AK73" s="1002"/>
      <c r="AL73" s="1002"/>
      <c r="AM73" s="1002"/>
      <c r="AN73" s="1002"/>
      <c r="AO73" s="1002"/>
      <c r="AP73" s="1002"/>
      <c r="AQ73" s="1002"/>
      <c r="AR73" s="1002"/>
      <c r="AS73" s="1002"/>
      <c r="AT73" s="1002"/>
      <c r="AU73" s="1002"/>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1005"/>
      <c r="C74" s="1006"/>
      <c r="D74" s="1006"/>
      <c r="E74" s="1006"/>
      <c r="F74" s="1006"/>
      <c r="G74" s="1006"/>
      <c r="H74" s="1006"/>
      <c r="I74" s="1006"/>
      <c r="J74" s="1006"/>
      <c r="K74" s="1006"/>
      <c r="L74" s="1006"/>
      <c r="M74" s="1006"/>
      <c r="N74" s="1006"/>
      <c r="O74" s="1006"/>
      <c r="P74" s="1007"/>
      <c r="Q74" s="1008"/>
      <c r="R74" s="1002"/>
      <c r="S74" s="1002"/>
      <c r="T74" s="1002"/>
      <c r="U74" s="1002"/>
      <c r="V74" s="1002"/>
      <c r="W74" s="1002"/>
      <c r="X74" s="1002"/>
      <c r="Y74" s="1002"/>
      <c r="Z74" s="1002"/>
      <c r="AA74" s="1002"/>
      <c r="AB74" s="1002"/>
      <c r="AC74" s="1002"/>
      <c r="AD74" s="1002"/>
      <c r="AE74" s="1002"/>
      <c r="AF74" s="1002"/>
      <c r="AG74" s="1002"/>
      <c r="AH74" s="1002"/>
      <c r="AI74" s="1002"/>
      <c r="AJ74" s="1002"/>
      <c r="AK74" s="1002"/>
      <c r="AL74" s="1002"/>
      <c r="AM74" s="1002"/>
      <c r="AN74" s="1002"/>
      <c r="AO74" s="1002"/>
      <c r="AP74" s="1002"/>
      <c r="AQ74" s="1002"/>
      <c r="AR74" s="1002"/>
      <c r="AS74" s="1002"/>
      <c r="AT74" s="1002"/>
      <c r="AU74" s="1002"/>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386</v>
      </c>
      <c r="B88" s="975" t="s">
        <v>418</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14</v>
      </c>
      <c r="AG88" s="990"/>
      <c r="AH88" s="990"/>
      <c r="AI88" s="990"/>
      <c r="AJ88" s="990"/>
      <c r="AK88" s="994"/>
      <c r="AL88" s="994"/>
      <c r="AM88" s="994"/>
      <c r="AN88" s="994"/>
      <c r="AO88" s="994"/>
      <c r="AP88" s="990">
        <v>1514</v>
      </c>
      <c r="AQ88" s="990"/>
      <c r="AR88" s="990"/>
      <c r="AS88" s="990"/>
      <c r="AT88" s="990"/>
      <c r="AU88" s="990">
        <v>298</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386</v>
      </c>
      <c r="BR102" s="975" t="s">
        <v>419</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420</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421</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424</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425</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426</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427</v>
      </c>
      <c r="AB109" s="925"/>
      <c r="AC109" s="925"/>
      <c r="AD109" s="925"/>
      <c r="AE109" s="926"/>
      <c r="AF109" s="927" t="s">
        <v>303</v>
      </c>
      <c r="AG109" s="925"/>
      <c r="AH109" s="925"/>
      <c r="AI109" s="925"/>
      <c r="AJ109" s="926"/>
      <c r="AK109" s="927" t="s">
        <v>302</v>
      </c>
      <c r="AL109" s="925"/>
      <c r="AM109" s="925"/>
      <c r="AN109" s="925"/>
      <c r="AO109" s="926"/>
      <c r="AP109" s="927" t="s">
        <v>428</v>
      </c>
      <c r="AQ109" s="925"/>
      <c r="AR109" s="925"/>
      <c r="AS109" s="925"/>
      <c r="AT109" s="956"/>
      <c r="AU109" s="924" t="s">
        <v>426</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427</v>
      </c>
      <c r="BR109" s="925"/>
      <c r="BS109" s="925"/>
      <c r="BT109" s="925"/>
      <c r="BU109" s="926"/>
      <c r="BV109" s="927" t="s">
        <v>303</v>
      </c>
      <c r="BW109" s="925"/>
      <c r="BX109" s="925"/>
      <c r="BY109" s="925"/>
      <c r="BZ109" s="926"/>
      <c r="CA109" s="927" t="s">
        <v>302</v>
      </c>
      <c r="CB109" s="925"/>
      <c r="CC109" s="925"/>
      <c r="CD109" s="925"/>
      <c r="CE109" s="926"/>
      <c r="CF109" s="963" t="s">
        <v>428</v>
      </c>
      <c r="CG109" s="963"/>
      <c r="CH109" s="963"/>
      <c r="CI109" s="963"/>
      <c r="CJ109" s="963"/>
      <c r="CK109" s="927" t="s">
        <v>429</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427</v>
      </c>
      <c r="DH109" s="925"/>
      <c r="DI109" s="925"/>
      <c r="DJ109" s="925"/>
      <c r="DK109" s="926"/>
      <c r="DL109" s="927" t="s">
        <v>303</v>
      </c>
      <c r="DM109" s="925"/>
      <c r="DN109" s="925"/>
      <c r="DO109" s="925"/>
      <c r="DP109" s="926"/>
      <c r="DQ109" s="927" t="s">
        <v>302</v>
      </c>
      <c r="DR109" s="925"/>
      <c r="DS109" s="925"/>
      <c r="DT109" s="925"/>
      <c r="DU109" s="926"/>
      <c r="DV109" s="927" t="s">
        <v>428</v>
      </c>
      <c r="DW109" s="925"/>
      <c r="DX109" s="925"/>
      <c r="DY109" s="925"/>
      <c r="DZ109" s="956"/>
    </row>
    <row r="110" spans="1:131" s="226" customFormat="1" ht="26.25" customHeight="1">
      <c r="A110" s="827" t="s">
        <v>430</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783297</v>
      </c>
      <c r="AB110" s="918"/>
      <c r="AC110" s="918"/>
      <c r="AD110" s="918"/>
      <c r="AE110" s="919"/>
      <c r="AF110" s="920">
        <v>748128</v>
      </c>
      <c r="AG110" s="918"/>
      <c r="AH110" s="918"/>
      <c r="AI110" s="918"/>
      <c r="AJ110" s="919"/>
      <c r="AK110" s="920">
        <v>734198</v>
      </c>
      <c r="AL110" s="918"/>
      <c r="AM110" s="918"/>
      <c r="AN110" s="918"/>
      <c r="AO110" s="919"/>
      <c r="AP110" s="921">
        <v>30.4</v>
      </c>
      <c r="AQ110" s="922"/>
      <c r="AR110" s="922"/>
      <c r="AS110" s="922"/>
      <c r="AT110" s="923"/>
      <c r="AU110" s="957" t="s">
        <v>67</v>
      </c>
      <c r="AV110" s="958"/>
      <c r="AW110" s="958"/>
      <c r="AX110" s="958"/>
      <c r="AY110" s="958"/>
      <c r="AZ110" s="883" t="s">
        <v>431</v>
      </c>
      <c r="BA110" s="828"/>
      <c r="BB110" s="828"/>
      <c r="BC110" s="828"/>
      <c r="BD110" s="828"/>
      <c r="BE110" s="828"/>
      <c r="BF110" s="828"/>
      <c r="BG110" s="828"/>
      <c r="BH110" s="828"/>
      <c r="BI110" s="828"/>
      <c r="BJ110" s="828"/>
      <c r="BK110" s="828"/>
      <c r="BL110" s="828"/>
      <c r="BM110" s="828"/>
      <c r="BN110" s="828"/>
      <c r="BO110" s="828"/>
      <c r="BP110" s="829"/>
      <c r="BQ110" s="884">
        <v>4960528</v>
      </c>
      <c r="BR110" s="865"/>
      <c r="BS110" s="865"/>
      <c r="BT110" s="865"/>
      <c r="BU110" s="865"/>
      <c r="BV110" s="865">
        <v>4800137</v>
      </c>
      <c r="BW110" s="865"/>
      <c r="BX110" s="865"/>
      <c r="BY110" s="865"/>
      <c r="BZ110" s="865"/>
      <c r="CA110" s="865">
        <v>4492315</v>
      </c>
      <c r="CB110" s="865"/>
      <c r="CC110" s="865"/>
      <c r="CD110" s="865"/>
      <c r="CE110" s="865"/>
      <c r="CF110" s="889">
        <v>185.8</v>
      </c>
      <c r="CG110" s="890"/>
      <c r="CH110" s="890"/>
      <c r="CI110" s="890"/>
      <c r="CJ110" s="890"/>
      <c r="CK110" s="953" t="s">
        <v>432</v>
      </c>
      <c r="CL110" s="839"/>
      <c r="CM110" s="914" t="s">
        <v>433</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124</v>
      </c>
      <c r="DH110" s="865"/>
      <c r="DI110" s="865"/>
      <c r="DJ110" s="865"/>
      <c r="DK110" s="865"/>
      <c r="DL110" s="865" t="s">
        <v>434</v>
      </c>
      <c r="DM110" s="865"/>
      <c r="DN110" s="865"/>
      <c r="DO110" s="865"/>
      <c r="DP110" s="865"/>
      <c r="DQ110" s="865" t="s">
        <v>124</v>
      </c>
      <c r="DR110" s="865"/>
      <c r="DS110" s="865"/>
      <c r="DT110" s="865"/>
      <c r="DU110" s="865"/>
      <c r="DV110" s="866" t="s">
        <v>384</v>
      </c>
      <c r="DW110" s="866"/>
      <c r="DX110" s="866"/>
      <c r="DY110" s="866"/>
      <c r="DZ110" s="867"/>
    </row>
    <row r="111" spans="1:131" s="226" customFormat="1" ht="26.25" customHeight="1">
      <c r="A111" s="794" t="s">
        <v>435</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384</v>
      </c>
      <c r="AB111" s="946"/>
      <c r="AC111" s="946"/>
      <c r="AD111" s="946"/>
      <c r="AE111" s="947"/>
      <c r="AF111" s="948" t="s">
        <v>124</v>
      </c>
      <c r="AG111" s="946"/>
      <c r="AH111" s="946"/>
      <c r="AI111" s="946"/>
      <c r="AJ111" s="947"/>
      <c r="AK111" s="948" t="s">
        <v>384</v>
      </c>
      <c r="AL111" s="946"/>
      <c r="AM111" s="946"/>
      <c r="AN111" s="946"/>
      <c r="AO111" s="947"/>
      <c r="AP111" s="949" t="s">
        <v>124</v>
      </c>
      <c r="AQ111" s="950"/>
      <c r="AR111" s="950"/>
      <c r="AS111" s="950"/>
      <c r="AT111" s="951"/>
      <c r="AU111" s="959"/>
      <c r="AV111" s="960"/>
      <c r="AW111" s="960"/>
      <c r="AX111" s="960"/>
      <c r="AY111" s="960"/>
      <c r="AZ111" s="835" t="s">
        <v>436</v>
      </c>
      <c r="BA111" s="770"/>
      <c r="BB111" s="770"/>
      <c r="BC111" s="770"/>
      <c r="BD111" s="770"/>
      <c r="BE111" s="770"/>
      <c r="BF111" s="770"/>
      <c r="BG111" s="770"/>
      <c r="BH111" s="770"/>
      <c r="BI111" s="770"/>
      <c r="BJ111" s="770"/>
      <c r="BK111" s="770"/>
      <c r="BL111" s="770"/>
      <c r="BM111" s="770"/>
      <c r="BN111" s="770"/>
      <c r="BO111" s="770"/>
      <c r="BP111" s="771"/>
      <c r="BQ111" s="836">
        <v>21838</v>
      </c>
      <c r="BR111" s="837"/>
      <c r="BS111" s="837"/>
      <c r="BT111" s="837"/>
      <c r="BU111" s="837"/>
      <c r="BV111" s="837" t="s">
        <v>124</v>
      </c>
      <c r="BW111" s="837"/>
      <c r="BX111" s="837"/>
      <c r="BY111" s="837"/>
      <c r="BZ111" s="837"/>
      <c r="CA111" s="837" t="s">
        <v>124</v>
      </c>
      <c r="CB111" s="837"/>
      <c r="CC111" s="837"/>
      <c r="CD111" s="837"/>
      <c r="CE111" s="837"/>
      <c r="CF111" s="898" t="s">
        <v>124</v>
      </c>
      <c r="CG111" s="899"/>
      <c r="CH111" s="899"/>
      <c r="CI111" s="899"/>
      <c r="CJ111" s="899"/>
      <c r="CK111" s="954"/>
      <c r="CL111" s="841"/>
      <c r="CM111" s="844" t="s">
        <v>437</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124</v>
      </c>
      <c r="DH111" s="837"/>
      <c r="DI111" s="837"/>
      <c r="DJ111" s="837"/>
      <c r="DK111" s="837"/>
      <c r="DL111" s="837" t="s">
        <v>124</v>
      </c>
      <c r="DM111" s="837"/>
      <c r="DN111" s="837"/>
      <c r="DO111" s="837"/>
      <c r="DP111" s="837"/>
      <c r="DQ111" s="837" t="s">
        <v>434</v>
      </c>
      <c r="DR111" s="837"/>
      <c r="DS111" s="837"/>
      <c r="DT111" s="837"/>
      <c r="DU111" s="837"/>
      <c r="DV111" s="814" t="s">
        <v>124</v>
      </c>
      <c r="DW111" s="814"/>
      <c r="DX111" s="814"/>
      <c r="DY111" s="814"/>
      <c r="DZ111" s="815"/>
    </row>
    <row r="112" spans="1:131" s="226" customFormat="1" ht="26.25" customHeight="1">
      <c r="A112" s="939" t="s">
        <v>438</v>
      </c>
      <c r="B112" s="940"/>
      <c r="C112" s="770" t="s">
        <v>439</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124</v>
      </c>
      <c r="AB112" s="800"/>
      <c r="AC112" s="800"/>
      <c r="AD112" s="800"/>
      <c r="AE112" s="801"/>
      <c r="AF112" s="802" t="s">
        <v>124</v>
      </c>
      <c r="AG112" s="800"/>
      <c r="AH112" s="800"/>
      <c r="AI112" s="800"/>
      <c r="AJ112" s="801"/>
      <c r="AK112" s="802" t="s">
        <v>124</v>
      </c>
      <c r="AL112" s="800"/>
      <c r="AM112" s="800"/>
      <c r="AN112" s="800"/>
      <c r="AO112" s="801"/>
      <c r="AP112" s="847" t="s">
        <v>384</v>
      </c>
      <c r="AQ112" s="848"/>
      <c r="AR112" s="848"/>
      <c r="AS112" s="848"/>
      <c r="AT112" s="849"/>
      <c r="AU112" s="959"/>
      <c r="AV112" s="960"/>
      <c r="AW112" s="960"/>
      <c r="AX112" s="960"/>
      <c r="AY112" s="960"/>
      <c r="AZ112" s="835" t="s">
        <v>440</v>
      </c>
      <c r="BA112" s="770"/>
      <c r="BB112" s="770"/>
      <c r="BC112" s="770"/>
      <c r="BD112" s="770"/>
      <c r="BE112" s="770"/>
      <c r="BF112" s="770"/>
      <c r="BG112" s="770"/>
      <c r="BH112" s="770"/>
      <c r="BI112" s="770"/>
      <c r="BJ112" s="770"/>
      <c r="BK112" s="770"/>
      <c r="BL112" s="770"/>
      <c r="BM112" s="770"/>
      <c r="BN112" s="770"/>
      <c r="BO112" s="770"/>
      <c r="BP112" s="771"/>
      <c r="BQ112" s="836">
        <v>1088973</v>
      </c>
      <c r="BR112" s="837"/>
      <c r="BS112" s="837"/>
      <c r="BT112" s="837"/>
      <c r="BU112" s="837"/>
      <c r="BV112" s="837">
        <v>1016228</v>
      </c>
      <c r="BW112" s="837"/>
      <c r="BX112" s="837"/>
      <c r="BY112" s="837"/>
      <c r="BZ112" s="837"/>
      <c r="CA112" s="837">
        <v>960141</v>
      </c>
      <c r="CB112" s="837"/>
      <c r="CC112" s="837"/>
      <c r="CD112" s="837"/>
      <c r="CE112" s="837"/>
      <c r="CF112" s="898">
        <v>39.700000000000003</v>
      </c>
      <c r="CG112" s="899"/>
      <c r="CH112" s="899"/>
      <c r="CI112" s="899"/>
      <c r="CJ112" s="899"/>
      <c r="CK112" s="954"/>
      <c r="CL112" s="841"/>
      <c r="CM112" s="844" t="s">
        <v>441</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124</v>
      </c>
      <c r="DH112" s="837"/>
      <c r="DI112" s="837"/>
      <c r="DJ112" s="837"/>
      <c r="DK112" s="837"/>
      <c r="DL112" s="837" t="s">
        <v>384</v>
      </c>
      <c r="DM112" s="837"/>
      <c r="DN112" s="837"/>
      <c r="DO112" s="837"/>
      <c r="DP112" s="837"/>
      <c r="DQ112" s="837" t="s">
        <v>442</v>
      </c>
      <c r="DR112" s="837"/>
      <c r="DS112" s="837"/>
      <c r="DT112" s="837"/>
      <c r="DU112" s="837"/>
      <c r="DV112" s="814" t="s">
        <v>124</v>
      </c>
      <c r="DW112" s="814"/>
      <c r="DX112" s="814"/>
      <c r="DY112" s="814"/>
      <c r="DZ112" s="815"/>
    </row>
    <row r="113" spans="1:130" s="226" customFormat="1" ht="26.25" customHeight="1">
      <c r="A113" s="941"/>
      <c r="B113" s="942"/>
      <c r="C113" s="770" t="s">
        <v>443</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109558</v>
      </c>
      <c r="AB113" s="946"/>
      <c r="AC113" s="946"/>
      <c r="AD113" s="946"/>
      <c r="AE113" s="947"/>
      <c r="AF113" s="948">
        <v>103467</v>
      </c>
      <c r="AG113" s="946"/>
      <c r="AH113" s="946"/>
      <c r="AI113" s="946"/>
      <c r="AJ113" s="947"/>
      <c r="AK113" s="948">
        <v>97068</v>
      </c>
      <c r="AL113" s="946"/>
      <c r="AM113" s="946"/>
      <c r="AN113" s="946"/>
      <c r="AO113" s="947"/>
      <c r="AP113" s="949">
        <v>4</v>
      </c>
      <c r="AQ113" s="950"/>
      <c r="AR113" s="950"/>
      <c r="AS113" s="950"/>
      <c r="AT113" s="951"/>
      <c r="AU113" s="959"/>
      <c r="AV113" s="960"/>
      <c r="AW113" s="960"/>
      <c r="AX113" s="960"/>
      <c r="AY113" s="960"/>
      <c r="AZ113" s="835" t="s">
        <v>444</v>
      </c>
      <c r="BA113" s="770"/>
      <c r="BB113" s="770"/>
      <c r="BC113" s="770"/>
      <c r="BD113" s="770"/>
      <c r="BE113" s="770"/>
      <c r="BF113" s="770"/>
      <c r="BG113" s="770"/>
      <c r="BH113" s="770"/>
      <c r="BI113" s="770"/>
      <c r="BJ113" s="770"/>
      <c r="BK113" s="770"/>
      <c r="BL113" s="770"/>
      <c r="BM113" s="770"/>
      <c r="BN113" s="770"/>
      <c r="BO113" s="770"/>
      <c r="BP113" s="771"/>
      <c r="BQ113" s="836">
        <v>336518</v>
      </c>
      <c r="BR113" s="837"/>
      <c r="BS113" s="837"/>
      <c r="BT113" s="837"/>
      <c r="BU113" s="837"/>
      <c r="BV113" s="837">
        <v>326756</v>
      </c>
      <c r="BW113" s="837"/>
      <c r="BX113" s="837"/>
      <c r="BY113" s="837"/>
      <c r="BZ113" s="837"/>
      <c r="CA113" s="837">
        <v>298061</v>
      </c>
      <c r="CB113" s="837"/>
      <c r="CC113" s="837"/>
      <c r="CD113" s="837"/>
      <c r="CE113" s="837"/>
      <c r="CF113" s="898">
        <v>12.3</v>
      </c>
      <c r="CG113" s="899"/>
      <c r="CH113" s="899"/>
      <c r="CI113" s="899"/>
      <c r="CJ113" s="899"/>
      <c r="CK113" s="954"/>
      <c r="CL113" s="841"/>
      <c r="CM113" s="844" t="s">
        <v>445</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384</v>
      </c>
      <c r="DH113" s="800"/>
      <c r="DI113" s="800"/>
      <c r="DJ113" s="800"/>
      <c r="DK113" s="801"/>
      <c r="DL113" s="802" t="s">
        <v>384</v>
      </c>
      <c r="DM113" s="800"/>
      <c r="DN113" s="800"/>
      <c r="DO113" s="800"/>
      <c r="DP113" s="801"/>
      <c r="DQ113" s="802" t="s">
        <v>124</v>
      </c>
      <c r="DR113" s="800"/>
      <c r="DS113" s="800"/>
      <c r="DT113" s="800"/>
      <c r="DU113" s="801"/>
      <c r="DV113" s="847" t="s">
        <v>124</v>
      </c>
      <c r="DW113" s="848"/>
      <c r="DX113" s="848"/>
      <c r="DY113" s="848"/>
      <c r="DZ113" s="849"/>
    </row>
    <row r="114" spans="1:130" s="226" customFormat="1" ht="26.25" customHeight="1">
      <c r="A114" s="941"/>
      <c r="B114" s="942"/>
      <c r="C114" s="770" t="s">
        <v>446</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10295</v>
      </c>
      <c r="AB114" s="800"/>
      <c r="AC114" s="800"/>
      <c r="AD114" s="800"/>
      <c r="AE114" s="801"/>
      <c r="AF114" s="802">
        <v>10438</v>
      </c>
      <c r="AG114" s="800"/>
      <c r="AH114" s="800"/>
      <c r="AI114" s="800"/>
      <c r="AJ114" s="801"/>
      <c r="AK114" s="802">
        <v>29239</v>
      </c>
      <c r="AL114" s="800"/>
      <c r="AM114" s="800"/>
      <c r="AN114" s="800"/>
      <c r="AO114" s="801"/>
      <c r="AP114" s="847">
        <v>1.2</v>
      </c>
      <c r="AQ114" s="848"/>
      <c r="AR114" s="848"/>
      <c r="AS114" s="848"/>
      <c r="AT114" s="849"/>
      <c r="AU114" s="959"/>
      <c r="AV114" s="960"/>
      <c r="AW114" s="960"/>
      <c r="AX114" s="960"/>
      <c r="AY114" s="960"/>
      <c r="AZ114" s="835" t="s">
        <v>447</v>
      </c>
      <c r="BA114" s="770"/>
      <c r="BB114" s="770"/>
      <c r="BC114" s="770"/>
      <c r="BD114" s="770"/>
      <c r="BE114" s="770"/>
      <c r="BF114" s="770"/>
      <c r="BG114" s="770"/>
      <c r="BH114" s="770"/>
      <c r="BI114" s="770"/>
      <c r="BJ114" s="770"/>
      <c r="BK114" s="770"/>
      <c r="BL114" s="770"/>
      <c r="BM114" s="770"/>
      <c r="BN114" s="770"/>
      <c r="BO114" s="770"/>
      <c r="BP114" s="771"/>
      <c r="BQ114" s="836">
        <v>1014977</v>
      </c>
      <c r="BR114" s="837"/>
      <c r="BS114" s="837"/>
      <c r="BT114" s="837"/>
      <c r="BU114" s="837"/>
      <c r="BV114" s="837">
        <v>1017564</v>
      </c>
      <c r="BW114" s="837"/>
      <c r="BX114" s="837"/>
      <c r="BY114" s="837"/>
      <c r="BZ114" s="837"/>
      <c r="CA114" s="837">
        <v>1009926</v>
      </c>
      <c r="CB114" s="837"/>
      <c r="CC114" s="837"/>
      <c r="CD114" s="837"/>
      <c r="CE114" s="837"/>
      <c r="CF114" s="898">
        <v>41.8</v>
      </c>
      <c r="CG114" s="899"/>
      <c r="CH114" s="899"/>
      <c r="CI114" s="899"/>
      <c r="CJ114" s="899"/>
      <c r="CK114" s="954"/>
      <c r="CL114" s="841"/>
      <c r="CM114" s="844" t="s">
        <v>448</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v>21838</v>
      </c>
      <c r="DH114" s="800"/>
      <c r="DI114" s="800"/>
      <c r="DJ114" s="800"/>
      <c r="DK114" s="801"/>
      <c r="DL114" s="802" t="s">
        <v>384</v>
      </c>
      <c r="DM114" s="800"/>
      <c r="DN114" s="800"/>
      <c r="DO114" s="800"/>
      <c r="DP114" s="801"/>
      <c r="DQ114" s="802" t="s">
        <v>124</v>
      </c>
      <c r="DR114" s="800"/>
      <c r="DS114" s="800"/>
      <c r="DT114" s="800"/>
      <c r="DU114" s="801"/>
      <c r="DV114" s="847" t="s">
        <v>124</v>
      </c>
      <c r="DW114" s="848"/>
      <c r="DX114" s="848"/>
      <c r="DY114" s="848"/>
      <c r="DZ114" s="849"/>
    </row>
    <row r="115" spans="1:130" s="226" customFormat="1" ht="26.25" customHeight="1">
      <c r="A115" s="941"/>
      <c r="B115" s="942"/>
      <c r="C115" s="770" t="s">
        <v>449</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19612</v>
      </c>
      <c r="AB115" s="946"/>
      <c r="AC115" s="946"/>
      <c r="AD115" s="946"/>
      <c r="AE115" s="947"/>
      <c r="AF115" s="948">
        <v>19854</v>
      </c>
      <c r="AG115" s="946"/>
      <c r="AH115" s="946"/>
      <c r="AI115" s="946"/>
      <c r="AJ115" s="947"/>
      <c r="AK115" s="948">
        <v>4</v>
      </c>
      <c r="AL115" s="946"/>
      <c r="AM115" s="946"/>
      <c r="AN115" s="946"/>
      <c r="AO115" s="947"/>
      <c r="AP115" s="949">
        <v>0</v>
      </c>
      <c r="AQ115" s="950"/>
      <c r="AR115" s="950"/>
      <c r="AS115" s="950"/>
      <c r="AT115" s="951"/>
      <c r="AU115" s="959"/>
      <c r="AV115" s="960"/>
      <c r="AW115" s="960"/>
      <c r="AX115" s="960"/>
      <c r="AY115" s="960"/>
      <c r="AZ115" s="835" t="s">
        <v>450</v>
      </c>
      <c r="BA115" s="770"/>
      <c r="BB115" s="770"/>
      <c r="BC115" s="770"/>
      <c r="BD115" s="770"/>
      <c r="BE115" s="770"/>
      <c r="BF115" s="770"/>
      <c r="BG115" s="770"/>
      <c r="BH115" s="770"/>
      <c r="BI115" s="770"/>
      <c r="BJ115" s="770"/>
      <c r="BK115" s="770"/>
      <c r="BL115" s="770"/>
      <c r="BM115" s="770"/>
      <c r="BN115" s="770"/>
      <c r="BO115" s="770"/>
      <c r="BP115" s="771"/>
      <c r="BQ115" s="836" t="s">
        <v>384</v>
      </c>
      <c r="BR115" s="837"/>
      <c r="BS115" s="837"/>
      <c r="BT115" s="837"/>
      <c r="BU115" s="837"/>
      <c r="BV115" s="837" t="s">
        <v>124</v>
      </c>
      <c r="BW115" s="837"/>
      <c r="BX115" s="837"/>
      <c r="BY115" s="837"/>
      <c r="BZ115" s="837"/>
      <c r="CA115" s="837" t="s">
        <v>384</v>
      </c>
      <c r="CB115" s="837"/>
      <c r="CC115" s="837"/>
      <c r="CD115" s="837"/>
      <c r="CE115" s="837"/>
      <c r="CF115" s="898" t="s">
        <v>124</v>
      </c>
      <c r="CG115" s="899"/>
      <c r="CH115" s="899"/>
      <c r="CI115" s="899"/>
      <c r="CJ115" s="899"/>
      <c r="CK115" s="954"/>
      <c r="CL115" s="841"/>
      <c r="CM115" s="835" t="s">
        <v>451</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384</v>
      </c>
      <c r="DH115" s="800"/>
      <c r="DI115" s="800"/>
      <c r="DJ115" s="800"/>
      <c r="DK115" s="801"/>
      <c r="DL115" s="802" t="s">
        <v>442</v>
      </c>
      <c r="DM115" s="800"/>
      <c r="DN115" s="800"/>
      <c r="DO115" s="800"/>
      <c r="DP115" s="801"/>
      <c r="DQ115" s="802" t="s">
        <v>124</v>
      </c>
      <c r="DR115" s="800"/>
      <c r="DS115" s="800"/>
      <c r="DT115" s="800"/>
      <c r="DU115" s="801"/>
      <c r="DV115" s="847" t="s">
        <v>124</v>
      </c>
      <c r="DW115" s="848"/>
      <c r="DX115" s="848"/>
      <c r="DY115" s="848"/>
      <c r="DZ115" s="849"/>
    </row>
    <row r="116" spans="1:130" s="226" customFormat="1" ht="26.25" customHeight="1">
      <c r="A116" s="943"/>
      <c r="B116" s="944"/>
      <c r="C116" s="903" t="s">
        <v>452</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v>85</v>
      </c>
      <c r="AB116" s="800"/>
      <c r="AC116" s="800"/>
      <c r="AD116" s="800"/>
      <c r="AE116" s="801"/>
      <c r="AF116" s="802">
        <v>85</v>
      </c>
      <c r="AG116" s="800"/>
      <c r="AH116" s="800"/>
      <c r="AI116" s="800"/>
      <c r="AJ116" s="801"/>
      <c r="AK116" s="802">
        <v>85</v>
      </c>
      <c r="AL116" s="800"/>
      <c r="AM116" s="800"/>
      <c r="AN116" s="800"/>
      <c r="AO116" s="801"/>
      <c r="AP116" s="847">
        <v>0</v>
      </c>
      <c r="AQ116" s="848"/>
      <c r="AR116" s="848"/>
      <c r="AS116" s="848"/>
      <c r="AT116" s="849"/>
      <c r="AU116" s="959"/>
      <c r="AV116" s="960"/>
      <c r="AW116" s="960"/>
      <c r="AX116" s="960"/>
      <c r="AY116" s="960"/>
      <c r="AZ116" s="886" t="s">
        <v>453</v>
      </c>
      <c r="BA116" s="887"/>
      <c r="BB116" s="887"/>
      <c r="BC116" s="887"/>
      <c r="BD116" s="887"/>
      <c r="BE116" s="887"/>
      <c r="BF116" s="887"/>
      <c r="BG116" s="887"/>
      <c r="BH116" s="887"/>
      <c r="BI116" s="887"/>
      <c r="BJ116" s="887"/>
      <c r="BK116" s="887"/>
      <c r="BL116" s="887"/>
      <c r="BM116" s="887"/>
      <c r="BN116" s="887"/>
      <c r="BO116" s="887"/>
      <c r="BP116" s="888"/>
      <c r="BQ116" s="836" t="s">
        <v>384</v>
      </c>
      <c r="BR116" s="837"/>
      <c r="BS116" s="837"/>
      <c r="BT116" s="837"/>
      <c r="BU116" s="837"/>
      <c r="BV116" s="837" t="s">
        <v>124</v>
      </c>
      <c r="BW116" s="837"/>
      <c r="BX116" s="837"/>
      <c r="BY116" s="837"/>
      <c r="BZ116" s="837"/>
      <c r="CA116" s="837" t="s">
        <v>434</v>
      </c>
      <c r="CB116" s="837"/>
      <c r="CC116" s="837"/>
      <c r="CD116" s="837"/>
      <c r="CE116" s="837"/>
      <c r="CF116" s="898" t="s">
        <v>384</v>
      </c>
      <c r="CG116" s="899"/>
      <c r="CH116" s="899"/>
      <c r="CI116" s="899"/>
      <c r="CJ116" s="899"/>
      <c r="CK116" s="954"/>
      <c r="CL116" s="841"/>
      <c r="CM116" s="844" t="s">
        <v>454</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384</v>
      </c>
      <c r="DH116" s="800"/>
      <c r="DI116" s="800"/>
      <c r="DJ116" s="800"/>
      <c r="DK116" s="801"/>
      <c r="DL116" s="802" t="s">
        <v>384</v>
      </c>
      <c r="DM116" s="800"/>
      <c r="DN116" s="800"/>
      <c r="DO116" s="800"/>
      <c r="DP116" s="801"/>
      <c r="DQ116" s="802" t="s">
        <v>384</v>
      </c>
      <c r="DR116" s="800"/>
      <c r="DS116" s="800"/>
      <c r="DT116" s="800"/>
      <c r="DU116" s="801"/>
      <c r="DV116" s="847" t="s">
        <v>442</v>
      </c>
      <c r="DW116" s="848"/>
      <c r="DX116" s="848"/>
      <c r="DY116" s="848"/>
      <c r="DZ116" s="849"/>
    </row>
    <row r="117" spans="1:130" s="226" customFormat="1" ht="26.25" customHeight="1">
      <c r="A117" s="924" t="s">
        <v>185</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455</v>
      </c>
      <c r="Z117" s="926"/>
      <c r="AA117" s="931">
        <v>922847</v>
      </c>
      <c r="AB117" s="932"/>
      <c r="AC117" s="932"/>
      <c r="AD117" s="932"/>
      <c r="AE117" s="933"/>
      <c r="AF117" s="934">
        <v>881972</v>
      </c>
      <c r="AG117" s="932"/>
      <c r="AH117" s="932"/>
      <c r="AI117" s="932"/>
      <c r="AJ117" s="933"/>
      <c r="AK117" s="934">
        <v>860594</v>
      </c>
      <c r="AL117" s="932"/>
      <c r="AM117" s="932"/>
      <c r="AN117" s="932"/>
      <c r="AO117" s="933"/>
      <c r="AP117" s="935"/>
      <c r="AQ117" s="936"/>
      <c r="AR117" s="936"/>
      <c r="AS117" s="936"/>
      <c r="AT117" s="937"/>
      <c r="AU117" s="959"/>
      <c r="AV117" s="960"/>
      <c r="AW117" s="960"/>
      <c r="AX117" s="960"/>
      <c r="AY117" s="960"/>
      <c r="AZ117" s="886" t="s">
        <v>456</v>
      </c>
      <c r="BA117" s="887"/>
      <c r="BB117" s="887"/>
      <c r="BC117" s="887"/>
      <c r="BD117" s="887"/>
      <c r="BE117" s="887"/>
      <c r="BF117" s="887"/>
      <c r="BG117" s="887"/>
      <c r="BH117" s="887"/>
      <c r="BI117" s="887"/>
      <c r="BJ117" s="887"/>
      <c r="BK117" s="887"/>
      <c r="BL117" s="887"/>
      <c r="BM117" s="887"/>
      <c r="BN117" s="887"/>
      <c r="BO117" s="887"/>
      <c r="BP117" s="888"/>
      <c r="BQ117" s="836" t="s">
        <v>384</v>
      </c>
      <c r="BR117" s="837"/>
      <c r="BS117" s="837"/>
      <c r="BT117" s="837"/>
      <c r="BU117" s="837"/>
      <c r="BV117" s="837" t="s">
        <v>384</v>
      </c>
      <c r="BW117" s="837"/>
      <c r="BX117" s="837"/>
      <c r="BY117" s="837"/>
      <c r="BZ117" s="837"/>
      <c r="CA117" s="837" t="s">
        <v>124</v>
      </c>
      <c r="CB117" s="837"/>
      <c r="CC117" s="837"/>
      <c r="CD117" s="837"/>
      <c r="CE117" s="837"/>
      <c r="CF117" s="898" t="s">
        <v>124</v>
      </c>
      <c r="CG117" s="899"/>
      <c r="CH117" s="899"/>
      <c r="CI117" s="899"/>
      <c r="CJ117" s="899"/>
      <c r="CK117" s="954"/>
      <c r="CL117" s="841"/>
      <c r="CM117" s="844" t="s">
        <v>457</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384</v>
      </c>
      <c r="DH117" s="800"/>
      <c r="DI117" s="800"/>
      <c r="DJ117" s="800"/>
      <c r="DK117" s="801"/>
      <c r="DL117" s="802" t="s">
        <v>124</v>
      </c>
      <c r="DM117" s="800"/>
      <c r="DN117" s="800"/>
      <c r="DO117" s="800"/>
      <c r="DP117" s="801"/>
      <c r="DQ117" s="802" t="s">
        <v>124</v>
      </c>
      <c r="DR117" s="800"/>
      <c r="DS117" s="800"/>
      <c r="DT117" s="800"/>
      <c r="DU117" s="801"/>
      <c r="DV117" s="847" t="s">
        <v>124</v>
      </c>
      <c r="DW117" s="848"/>
      <c r="DX117" s="848"/>
      <c r="DY117" s="848"/>
      <c r="DZ117" s="849"/>
    </row>
    <row r="118" spans="1:130" s="226" customFormat="1" ht="26.25" customHeight="1">
      <c r="A118" s="924" t="s">
        <v>429</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427</v>
      </c>
      <c r="AB118" s="925"/>
      <c r="AC118" s="925"/>
      <c r="AD118" s="925"/>
      <c r="AE118" s="926"/>
      <c r="AF118" s="927" t="s">
        <v>303</v>
      </c>
      <c r="AG118" s="925"/>
      <c r="AH118" s="925"/>
      <c r="AI118" s="925"/>
      <c r="AJ118" s="926"/>
      <c r="AK118" s="927" t="s">
        <v>302</v>
      </c>
      <c r="AL118" s="925"/>
      <c r="AM118" s="925"/>
      <c r="AN118" s="925"/>
      <c r="AO118" s="926"/>
      <c r="AP118" s="928" t="s">
        <v>428</v>
      </c>
      <c r="AQ118" s="929"/>
      <c r="AR118" s="929"/>
      <c r="AS118" s="929"/>
      <c r="AT118" s="930"/>
      <c r="AU118" s="959"/>
      <c r="AV118" s="960"/>
      <c r="AW118" s="960"/>
      <c r="AX118" s="960"/>
      <c r="AY118" s="960"/>
      <c r="AZ118" s="902" t="s">
        <v>458</v>
      </c>
      <c r="BA118" s="903"/>
      <c r="BB118" s="903"/>
      <c r="BC118" s="903"/>
      <c r="BD118" s="903"/>
      <c r="BE118" s="903"/>
      <c r="BF118" s="903"/>
      <c r="BG118" s="903"/>
      <c r="BH118" s="903"/>
      <c r="BI118" s="903"/>
      <c r="BJ118" s="903"/>
      <c r="BK118" s="903"/>
      <c r="BL118" s="903"/>
      <c r="BM118" s="903"/>
      <c r="BN118" s="903"/>
      <c r="BO118" s="903"/>
      <c r="BP118" s="904"/>
      <c r="BQ118" s="905" t="s">
        <v>384</v>
      </c>
      <c r="BR118" s="868"/>
      <c r="BS118" s="868"/>
      <c r="BT118" s="868"/>
      <c r="BU118" s="868"/>
      <c r="BV118" s="868" t="s">
        <v>124</v>
      </c>
      <c r="BW118" s="868"/>
      <c r="BX118" s="868"/>
      <c r="BY118" s="868"/>
      <c r="BZ118" s="868"/>
      <c r="CA118" s="868" t="s">
        <v>124</v>
      </c>
      <c r="CB118" s="868"/>
      <c r="CC118" s="868"/>
      <c r="CD118" s="868"/>
      <c r="CE118" s="868"/>
      <c r="CF118" s="898" t="s">
        <v>442</v>
      </c>
      <c r="CG118" s="899"/>
      <c r="CH118" s="899"/>
      <c r="CI118" s="899"/>
      <c r="CJ118" s="899"/>
      <c r="CK118" s="954"/>
      <c r="CL118" s="841"/>
      <c r="CM118" s="844" t="s">
        <v>459</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124</v>
      </c>
      <c r="DH118" s="800"/>
      <c r="DI118" s="800"/>
      <c r="DJ118" s="800"/>
      <c r="DK118" s="801"/>
      <c r="DL118" s="802" t="s">
        <v>124</v>
      </c>
      <c r="DM118" s="800"/>
      <c r="DN118" s="800"/>
      <c r="DO118" s="800"/>
      <c r="DP118" s="801"/>
      <c r="DQ118" s="802" t="s">
        <v>124</v>
      </c>
      <c r="DR118" s="800"/>
      <c r="DS118" s="800"/>
      <c r="DT118" s="800"/>
      <c r="DU118" s="801"/>
      <c r="DV118" s="847" t="s">
        <v>384</v>
      </c>
      <c r="DW118" s="848"/>
      <c r="DX118" s="848"/>
      <c r="DY118" s="848"/>
      <c r="DZ118" s="849"/>
    </row>
    <row r="119" spans="1:130" s="226" customFormat="1" ht="26.25" customHeight="1">
      <c r="A119" s="838" t="s">
        <v>432</v>
      </c>
      <c r="B119" s="839"/>
      <c r="C119" s="914" t="s">
        <v>433</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124</v>
      </c>
      <c r="AB119" s="918"/>
      <c r="AC119" s="918"/>
      <c r="AD119" s="918"/>
      <c r="AE119" s="919"/>
      <c r="AF119" s="920" t="s">
        <v>384</v>
      </c>
      <c r="AG119" s="918"/>
      <c r="AH119" s="918"/>
      <c r="AI119" s="918"/>
      <c r="AJ119" s="919"/>
      <c r="AK119" s="920" t="s">
        <v>124</v>
      </c>
      <c r="AL119" s="918"/>
      <c r="AM119" s="918"/>
      <c r="AN119" s="918"/>
      <c r="AO119" s="919"/>
      <c r="AP119" s="921" t="s">
        <v>124</v>
      </c>
      <c r="AQ119" s="922"/>
      <c r="AR119" s="922"/>
      <c r="AS119" s="922"/>
      <c r="AT119" s="923"/>
      <c r="AU119" s="961"/>
      <c r="AV119" s="962"/>
      <c r="AW119" s="962"/>
      <c r="AX119" s="962"/>
      <c r="AY119" s="962"/>
      <c r="AZ119" s="257" t="s">
        <v>185</v>
      </c>
      <c r="BA119" s="257"/>
      <c r="BB119" s="257"/>
      <c r="BC119" s="257"/>
      <c r="BD119" s="257"/>
      <c r="BE119" s="257"/>
      <c r="BF119" s="257"/>
      <c r="BG119" s="257"/>
      <c r="BH119" s="257"/>
      <c r="BI119" s="257"/>
      <c r="BJ119" s="257"/>
      <c r="BK119" s="257"/>
      <c r="BL119" s="257"/>
      <c r="BM119" s="257"/>
      <c r="BN119" s="257"/>
      <c r="BO119" s="900" t="s">
        <v>460</v>
      </c>
      <c r="BP119" s="901"/>
      <c r="BQ119" s="905">
        <v>7422834</v>
      </c>
      <c r="BR119" s="868"/>
      <c r="BS119" s="868"/>
      <c r="BT119" s="868"/>
      <c r="BU119" s="868"/>
      <c r="BV119" s="868">
        <v>7160685</v>
      </c>
      <c r="BW119" s="868"/>
      <c r="BX119" s="868"/>
      <c r="BY119" s="868"/>
      <c r="BZ119" s="868"/>
      <c r="CA119" s="868">
        <v>6760443</v>
      </c>
      <c r="CB119" s="868"/>
      <c r="CC119" s="868"/>
      <c r="CD119" s="868"/>
      <c r="CE119" s="868"/>
      <c r="CF119" s="766"/>
      <c r="CG119" s="767"/>
      <c r="CH119" s="767"/>
      <c r="CI119" s="767"/>
      <c r="CJ119" s="857"/>
      <c r="CK119" s="955"/>
      <c r="CL119" s="843"/>
      <c r="CM119" s="861" t="s">
        <v>461</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124</v>
      </c>
      <c r="DH119" s="783"/>
      <c r="DI119" s="783"/>
      <c r="DJ119" s="783"/>
      <c r="DK119" s="784"/>
      <c r="DL119" s="785" t="s">
        <v>384</v>
      </c>
      <c r="DM119" s="783"/>
      <c r="DN119" s="783"/>
      <c r="DO119" s="783"/>
      <c r="DP119" s="784"/>
      <c r="DQ119" s="785" t="s">
        <v>124</v>
      </c>
      <c r="DR119" s="783"/>
      <c r="DS119" s="783"/>
      <c r="DT119" s="783"/>
      <c r="DU119" s="784"/>
      <c r="DV119" s="871" t="s">
        <v>442</v>
      </c>
      <c r="DW119" s="872"/>
      <c r="DX119" s="872"/>
      <c r="DY119" s="872"/>
      <c r="DZ119" s="873"/>
    </row>
    <row r="120" spans="1:130" s="226" customFormat="1" ht="26.25" customHeight="1">
      <c r="A120" s="840"/>
      <c r="B120" s="841"/>
      <c r="C120" s="844" t="s">
        <v>437</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124</v>
      </c>
      <c r="AB120" s="800"/>
      <c r="AC120" s="800"/>
      <c r="AD120" s="800"/>
      <c r="AE120" s="801"/>
      <c r="AF120" s="802" t="s">
        <v>384</v>
      </c>
      <c r="AG120" s="800"/>
      <c r="AH120" s="800"/>
      <c r="AI120" s="800"/>
      <c r="AJ120" s="801"/>
      <c r="AK120" s="802" t="s">
        <v>384</v>
      </c>
      <c r="AL120" s="800"/>
      <c r="AM120" s="800"/>
      <c r="AN120" s="800"/>
      <c r="AO120" s="801"/>
      <c r="AP120" s="847" t="s">
        <v>384</v>
      </c>
      <c r="AQ120" s="848"/>
      <c r="AR120" s="848"/>
      <c r="AS120" s="848"/>
      <c r="AT120" s="849"/>
      <c r="AU120" s="906" t="s">
        <v>462</v>
      </c>
      <c r="AV120" s="907"/>
      <c r="AW120" s="907"/>
      <c r="AX120" s="907"/>
      <c r="AY120" s="908"/>
      <c r="AZ120" s="883" t="s">
        <v>463</v>
      </c>
      <c r="BA120" s="828"/>
      <c r="BB120" s="828"/>
      <c r="BC120" s="828"/>
      <c r="BD120" s="828"/>
      <c r="BE120" s="828"/>
      <c r="BF120" s="828"/>
      <c r="BG120" s="828"/>
      <c r="BH120" s="828"/>
      <c r="BI120" s="828"/>
      <c r="BJ120" s="828"/>
      <c r="BK120" s="828"/>
      <c r="BL120" s="828"/>
      <c r="BM120" s="828"/>
      <c r="BN120" s="828"/>
      <c r="BO120" s="828"/>
      <c r="BP120" s="829"/>
      <c r="BQ120" s="884">
        <v>2572670</v>
      </c>
      <c r="BR120" s="865"/>
      <c r="BS120" s="865"/>
      <c r="BT120" s="865"/>
      <c r="BU120" s="865"/>
      <c r="BV120" s="865">
        <v>3070012</v>
      </c>
      <c r="BW120" s="865"/>
      <c r="BX120" s="865"/>
      <c r="BY120" s="865"/>
      <c r="BZ120" s="865"/>
      <c r="CA120" s="865">
        <v>3282819</v>
      </c>
      <c r="CB120" s="865"/>
      <c r="CC120" s="865"/>
      <c r="CD120" s="865"/>
      <c r="CE120" s="865"/>
      <c r="CF120" s="889">
        <v>135.80000000000001</v>
      </c>
      <c r="CG120" s="890"/>
      <c r="CH120" s="890"/>
      <c r="CI120" s="890"/>
      <c r="CJ120" s="890"/>
      <c r="CK120" s="891" t="s">
        <v>464</v>
      </c>
      <c r="CL120" s="875"/>
      <c r="CM120" s="875"/>
      <c r="CN120" s="875"/>
      <c r="CO120" s="876"/>
      <c r="CP120" s="895" t="s">
        <v>465</v>
      </c>
      <c r="CQ120" s="896"/>
      <c r="CR120" s="896"/>
      <c r="CS120" s="896"/>
      <c r="CT120" s="896"/>
      <c r="CU120" s="896"/>
      <c r="CV120" s="896"/>
      <c r="CW120" s="896"/>
      <c r="CX120" s="896"/>
      <c r="CY120" s="896"/>
      <c r="CZ120" s="896"/>
      <c r="DA120" s="896"/>
      <c r="DB120" s="896"/>
      <c r="DC120" s="896"/>
      <c r="DD120" s="896"/>
      <c r="DE120" s="896"/>
      <c r="DF120" s="897"/>
      <c r="DG120" s="884">
        <v>1034696</v>
      </c>
      <c r="DH120" s="865"/>
      <c r="DI120" s="865"/>
      <c r="DJ120" s="865"/>
      <c r="DK120" s="865"/>
      <c r="DL120" s="865">
        <v>967212</v>
      </c>
      <c r="DM120" s="865"/>
      <c r="DN120" s="865"/>
      <c r="DO120" s="865"/>
      <c r="DP120" s="865"/>
      <c r="DQ120" s="865">
        <v>920326</v>
      </c>
      <c r="DR120" s="865"/>
      <c r="DS120" s="865"/>
      <c r="DT120" s="865"/>
      <c r="DU120" s="865"/>
      <c r="DV120" s="866">
        <v>38.1</v>
      </c>
      <c r="DW120" s="866"/>
      <c r="DX120" s="866"/>
      <c r="DY120" s="866"/>
      <c r="DZ120" s="867"/>
    </row>
    <row r="121" spans="1:130" s="226" customFormat="1" ht="26.25" customHeight="1">
      <c r="A121" s="840"/>
      <c r="B121" s="841"/>
      <c r="C121" s="886" t="s">
        <v>466</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124</v>
      </c>
      <c r="AB121" s="800"/>
      <c r="AC121" s="800"/>
      <c r="AD121" s="800"/>
      <c r="AE121" s="801"/>
      <c r="AF121" s="802" t="s">
        <v>384</v>
      </c>
      <c r="AG121" s="800"/>
      <c r="AH121" s="800"/>
      <c r="AI121" s="800"/>
      <c r="AJ121" s="801"/>
      <c r="AK121" s="802" t="s">
        <v>384</v>
      </c>
      <c r="AL121" s="800"/>
      <c r="AM121" s="800"/>
      <c r="AN121" s="800"/>
      <c r="AO121" s="801"/>
      <c r="AP121" s="847" t="s">
        <v>124</v>
      </c>
      <c r="AQ121" s="848"/>
      <c r="AR121" s="848"/>
      <c r="AS121" s="848"/>
      <c r="AT121" s="849"/>
      <c r="AU121" s="909"/>
      <c r="AV121" s="910"/>
      <c r="AW121" s="910"/>
      <c r="AX121" s="910"/>
      <c r="AY121" s="911"/>
      <c r="AZ121" s="835" t="s">
        <v>467</v>
      </c>
      <c r="BA121" s="770"/>
      <c r="BB121" s="770"/>
      <c r="BC121" s="770"/>
      <c r="BD121" s="770"/>
      <c r="BE121" s="770"/>
      <c r="BF121" s="770"/>
      <c r="BG121" s="770"/>
      <c r="BH121" s="770"/>
      <c r="BI121" s="770"/>
      <c r="BJ121" s="770"/>
      <c r="BK121" s="770"/>
      <c r="BL121" s="770"/>
      <c r="BM121" s="770"/>
      <c r="BN121" s="770"/>
      <c r="BO121" s="770"/>
      <c r="BP121" s="771"/>
      <c r="BQ121" s="836">
        <v>384912</v>
      </c>
      <c r="BR121" s="837"/>
      <c r="BS121" s="837"/>
      <c r="BT121" s="837"/>
      <c r="BU121" s="837"/>
      <c r="BV121" s="837">
        <v>323448</v>
      </c>
      <c r="BW121" s="837"/>
      <c r="BX121" s="837"/>
      <c r="BY121" s="837"/>
      <c r="BZ121" s="837"/>
      <c r="CA121" s="837">
        <v>261179</v>
      </c>
      <c r="CB121" s="837"/>
      <c r="CC121" s="837"/>
      <c r="CD121" s="837"/>
      <c r="CE121" s="837"/>
      <c r="CF121" s="898">
        <v>10.8</v>
      </c>
      <c r="CG121" s="899"/>
      <c r="CH121" s="899"/>
      <c r="CI121" s="899"/>
      <c r="CJ121" s="899"/>
      <c r="CK121" s="892"/>
      <c r="CL121" s="878"/>
      <c r="CM121" s="878"/>
      <c r="CN121" s="878"/>
      <c r="CO121" s="879"/>
      <c r="CP121" s="858" t="s">
        <v>468</v>
      </c>
      <c r="CQ121" s="859"/>
      <c r="CR121" s="859"/>
      <c r="CS121" s="859"/>
      <c r="CT121" s="859"/>
      <c r="CU121" s="859"/>
      <c r="CV121" s="859"/>
      <c r="CW121" s="859"/>
      <c r="CX121" s="859"/>
      <c r="CY121" s="859"/>
      <c r="CZ121" s="859"/>
      <c r="DA121" s="859"/>
      <c r="DB121" s="859"/>
      <c r="DC121" s="859"/>
      <c r="DD121" s="859"/>
      <c r="DE121" s="859"/>
      <c r="DF121" s="860"/>
      <c r="DG121" s="836">
        <v>38205</v>
      </c>
      <c r="DH121" s="837"/>
      <c r="DI121" s="837"/>
      <c r="DJ121" s="837"/>
      <c r="DK121" s="837"/>
      <c r="DL121" s="837">
        <v>32883</v>
      </c>
      <c r="DM121" s="837"/>
      <c r="DN121" s="837"/>
      <c r="DO121" s="837"/>
      <c r="DP121" s="837"/>
      <c r="DQ121" s="837">
        <v>29455</v>
      </c>
      <c r="DR121" s="837"/>
      <c r="DS121" s="837"/>
      <c r="DT121" s="837"/>
      <c r="DU121" s="837"/>
      <c r="DV121" s="814">
        <v>1.2</v>
      </c>
      <c r="DW121" s="814"/>
      <c r="DX121" s="814"/>
      <c r="DY121" s="814"/>
      <c r="DZ121" s="815"/>
    </row>
    <row r="122" spans="1:130" s="226" customFormat="1" ht="26.25" customHeight="1">
      <c r="A122" s="840"/>
      <c r="B122" s="841"/>
      <c r="C122" s="844" t="s">
        <v>448</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v>19603</v>
      </c>
      <c r="AB122" s="800"/>
      <c r="AC122" s="800"/>
      <c r="AD122" s="800"/>
      <c r="AE122" s="801"/>
      <c r="AF122" s="802">
        <v>19849</v>
      </c>
      <c r="AG122" s="800"/>
      <c r="AH122" s="800"/>
      <c r="AI122" s="800"/>
      <c r="AJ122" s="801"/>
      <c r="AK122" s="802" t="s">
        <v>384</v>
      </c>
      <c r="AL122" s="800"/>
      <c r="AM122" s="800"/>
      <c r="AN122" s="800"/>
      <c r="AO122" s="801"/>
      <c r="AP122" s="847" t="s">
        <v>384</v>
      </c>
      <c r="AQ122" s="848"/>
      <c r="AR122" s="848"/>
      <c r="AS122" s="848"/>
      <c r="AT122" s="849"/>
      <c r="AU122" s="909"/>
      <c r="AV122" s="910"/>
      <c r="AW122" s="910"/>
      <c r="AX122" s="910"/>
      <c r="AY122" s="911"/>
      <c r="AZ122" s="902" t="s">
        <v>469</v>
      </c>
      <c r="BA122" s="903"/>
      <c r="BB122" s="903"/>
      <c r="BC122" s="903"/>
      <c r="BD122" s="903"/>
      <c r="BE122" s="903"/>
      <c r="BF122" s="903"/>
      <c r="BG122" s="903"/>
      <c r="BH122" s="903"/>
      <c r="BI122" s="903"/>
      <c r="BJ122" s="903"/>
      <c r="BK122" s="903"/>
      <c r="BL122" s="903"/>
      <c r="BM122" s="903"/>
      <c r="BN122" s="903"/>
      <c r="BO122" s="903"/>
      <c r="BP122" s="904"/>
      <c r="BQ122" s="905">
        <v>4525230</v>
      </c>
      <c r="BR122" s="868"/>
      <c r="BS122" s="868"/>
      <c r="BT122" s="868"/>
      <c r="BU122" s="868"/>
      <c r="BV122" s="868">
        <v>4463475</v>
      </c>
      <c r="BW122" s="868"/>
      <c r="BX122" s="868"/>
      <c r="BY122" s="868"/>
      <c r="BZ122" s="868"/>
      <c r="CA122" s="868">
        <v>4267296</v>
      </c>
      <c r="CB122" s="868"/>
      <c r="CC122" s="868"/>
      <c r="CD122" s="868"/>
      <c r="CE122" s="868"/>
      <c r="CF122" s="869">
        <v>176.5</v>
      </c>
      <c r="CG122" s="870"/>
      <c r="CH122" s="870"/>
      <c r="CI122" s="870"/>
      <c r="CJ122" s="870"/>
      <c r="CK122" s="892"/>
      <c r="CL122" s="878"/>
      <c r="CM122" s="878"/>
      <c r="CN122" s="878"/>
      <c r="CO122" s="879"/>
      <c r="CP122" s="858" t="s">
        <v>470</v>
      </c>
      <c r="CQ122" s="859"/>
      <c r="CR122" s="859"/>
      <c r="CS122" s="859"/>
      <c r="CT122" s="859"/>
      <c r="CU122" s="859"/>
      <c r="CV122" s="859"/>
      <c r="CW122" s="859"/>
      <c r="CX122" s="859"/>
      <c r="CY122" s="859"/>
      <c r="CZ122" s="859"/>
      <c r="DA122" s="859"/>
      <c r="DB122" s="859"/>
      <c r="DC122" s="859"/>
      <c r="DD122" s="859"/>
      <c r="DE122" s="859"/>
      <c r="DF122" s="860"/>
      <c r="DG122" s="836">
        <v>16072</v>
      </c>
      <c r="DH122" s="837"/>
      <c r="DI122" s="837"/>
      <c r="DJ122" s="837"/>
      <c r="DK122" s="837"/>
      <c r="DL122" s="837">
        <v>16133</v>
      </c>
      <c r="DM122" s="837"/>
      <c r="DN122" s="837"/>
      <c r="DO122" s="837"/>
      <c r="DP122" s="837"/>
      <c r="DQ122" s="837">
        <v>10360</v>
      </c>
      <c r="DR122" s="837"/>
      <c r="DS122" s="837"/>
      <c r="DT122" s="837"/>
      <c r="DU122" s="837"/>
      <c r="DV122" s="814">
        <v>0.4</v>
      </c>
      <c r="DW122" s="814"/>
      <c r="DX122" s="814"/>
      <c r="DY122" s="814"/>
      <c r="DZ122" s="815"/>
    </row>
    <row r="123" spans="1:130" s="226" customFormat="1" ht="26.25" customHeight="1">
      <c r="A123" s="840"/>
      <c r="B123" s="841"/>
      <c r="C123" s="844" t="s">
        <v>454</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124</v>
      </c>
      <c r="AB123" s="800"/>
      <c r="AC123" s="800"/>
      <c r="AD123" s="800"/>
      <c r="AE123" s="801"/>
      <c r="AF123" s="802" t="s">
        <v>124</v>
      </c>
      <c r="AG123" s="800"/>
      <c r="AH123" s="800"/>
      <c r="AI123" s="800"/>
      <c r="AJ123" s="801"/>
      <c r="AK123" s="802" t="s">
        <v>384</v>
      </c>
      <c r="AL123" s="800"/>
      <c r="AM123" s="800"/>
      <c r="AN123" s="800"/>
      <c r="AO123" s="801"/>
      <c r="AP123" s="847" t="s">
        <v>124</v>
      </c>
      <c r="AQ123" s="848"/>
      <c r="AR123" s="848"/>
      <c r="AS123" s="848"/>
      <c r="AT123" s="849"/>
      <c r="AU123" s="912"/>
      <c r="AV123" s="913"/>
      <c r="AW123" s="913"/>
      <c r="AX123" s="913"/>
      <c r="AY123" s="913"/>
      <c r="AZ123" s="257" t="s">
        <v>185</v>
      </c>
      <c r="BA123" s="257"/>
      <c r="BB123" s="257"/>
      <c r="BC123" s="257"/>
      <c r="BD123" s="257"/>
      <c r="BE123" s="257"/>
      <c r="BF123" s="257"/>
      <c r="BG123" s="257"/>
      <c r="BH123" s="257"/>
      <c r="BI123" s="257"/>
      <c r="BJ123" s="257"/>
      <c r="BK123" s="257"/>
      <c r="BL123" s="257"/>
      <c r="BM123" s="257"/>
      <c r="BN123" s="257"/>
      <c r="BO123" s="900" t="s">
        <v>471</v>
      </c>
      <c r="BP123" s="901"/>
      <c r="BQ123" s="855">
        <v>7482812</v>
      </c>
      <c r="BR123" s="856"/>
      <c r="BS123" s="856"/>
      <c r="BT123" s="856"/>
      <c r="BU123" s="856"/>
      <c r="BV123" s="856">
        <v>7856935</v>
      </c>
      <c r="BW123" s="856"/>
      <c r="BX123" s="856"/>
      <c r="BY123" s="856"/>
      <c r="BZ123" s="856"/>
      <c r="CA123" s="856">
        <v>7811294</v>
      </c>
      <c r="CB123" s="856"/>
      <c r="CC123" s="856"/>
      <c r="CD123" s="856"/>
      <c r="CE123" s="856"/>
      <c r="CF123" s="766"/>
      <c r="CG123" s="767"/>
      <c r="CH123" s="767"/>
      <c r="CI123" s="767"/>
      <c r="CJ123" s="857"/>
      <c r="CK123" s="892"/>
      <c r="CL123" s="878"/>
      <c r="CM123" s="878"/>
      <c r="CN123" s="878"/>
      <c r="CO123" s="879"/>
      <c r="CP123" s="858" t="s">
        <v>472</v>
      </c>
      <c r="CQ123" s="859"/>
      <c r="CR123" s="859"/>
      <c r="CS123" s="859"/>
      <c r="CT123" s="859"/>
      <c r="CU123" s="859"/>
      <c r="CV123" s="859"/>
      <c r="CW123" s="859"/>
      <c r="CX123" s="859"/>
      <c r="CY123" s="859"/>
      <c r="CZ123" s="859"/>
      <c r="DA123" s="859"/>
      <c r="DB123" s="859"/>
      <c r="DC123" s="859"/>
      <c r="DD123" s="859"/>
      <c r="DE123" s="859"/>
      <c r="DF123" s="860"/>
      <c r="DG123" s="799" t="s">
        <v>124</v>
      </c>
      <c r="DH123" s="800"/>
      <c r="DI123" s="800"/>
      <c r="DJ123" s="800"/>
      <c r="DK123" s="801"/>
      <c r="DL123" s="802" t="s">
        <v>124</v>
      </c>
      <c r="DM123" s="800"/>
      <c r="DN123" s="800"/>
      <c r="DO123" s="800"/>
      <c r="DP123" s="801"/>
      <c r="DQ123" s="802" t="s">
        <v>384</v>
      </c>
      <c r="DR123" s="800"/>
      <c r="DS123" s="800"/>
      <c r="DT123" s="800"/>
      <c r="DU123" s="801"/>
      <c r="DV123" s="847" t="s">
        <v>124</v>
      </c>
      <c r="DW123" s="848"/>
      <c r="DX123" s="848"/>
      <c r="DY123" s="848"/>
      <c r="DZ123" s="849"/>
    </row>
    <row r="124" spans="1:130" s="226" customFormat="1" ht="26.25" customHeight="1" thickBot="1">
      <c r="A124" s="840"/>
      <c r="B124" s="841"/>
      <c r="C124" s="844" t="s">
        <v>457</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124</v>
      </c>
      <c r="AB124" s="800"/>
      <c r="AC124" s="800"/>
      <c r="AD124" s="800"/>
      <c r="AE124" s="801"/>
      <c r="AF124" s="802" t="s">
        <v>442</v>
      </c>
      <c r="AG124" s="800"/>
      <c r="AH124" s="800"/>
      <c r="AI124" s="800"/>
      <c r="AJ124" s="801"/>
      <c r="AK124" s="802" t="s">
        <v>124</v>
      </c>
      <c r="AL124" s="800"/>
      <c r="AM124" s="800"/>
      <c r="AN124" s="800"/>
      <c r="AO124" s="801"/>
      <c r="AP124" s="847" t="s">
        <v>442</v>
      </c>
      <c r="AQ124" s="848"/>
      <c r="AR124" s="848"/>
      <c r="AS124" s="848"/>
      <c r="AT124" s="849"/>
      <c r="AU124" s="850" t="s">
        <v>473</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t="s">
        <v>384</v>
      </c>
      <c r="BR124" s="854"/>
      <c r="BS124" s="854"/>
      <c r="BT124" s="854"/>
      <c r="BU124" s="854"/>
      <c r="BV124" s="854" t="s">
        <v>384</v>
      </c>
      <c r="BW124" s="854"/>
      <c r="BX124" s="854"/>
      <c r="BY124" s="854"/>
      <c r="BZ124" s="854"/>
      <c r="CA124" s="854" t="s">
        <v>384</v>
      </c>
      <c r="CB124" s="854"/>
      <c r="CC124" s="854"/>
      <c r="CD124" s="854"/>
      <c r="CE124" s="854"/>
      <c r="CF124" s="744"/>
      <c r="CG124" s="745"/>
      <c r="CH124" s="745"/>
      <c r="CI124" s="745"/>
      <c r="CJ124" s="885"/>
      <c r="CK124" s="893"/>
      <c r="CL124" s="893"/>
      <c r="CM124" s="893"/>
      <c r="CN124" s="893"/>
      <c r="CO124" s="894"/>
      <c r="CP124" s="858" t="s">
        <v>474</v>
      </c>
      <c r="CQ124" s="859"/>
      <c r="CR124" s="859"/>
      <c r="CS124" s="859"/>
      <c r="CT124" s="859"/>
      <c r="CU124" s="859"/>
      <c r="CV124" s="859"/>
      <c r="CW124" s="859"/>
      <c r="CX124" s="859"/>
      <c r="CY124" s="859"/>
      <c r="CZ124" s="859"/>
      <c r="DA124" s="859"/>
      <c r="DB124" s="859"/>
      <c r="DC124" s="859"/>
      <c r="DD124" s="859"/>
      <c r="DE124" s="859"/>
      <c r="DF124" s="860"/>
      <c r="DG124" s="782" t="s">
        <v>124</v>
      </c>
      <c r="DH124" s="783"/>
      <c r="DI124" s="783"/>
      <c r="DJ124" s="783"/>
      <c r="DK124" s="784"/>
      <c r="DL124" s="785" t="s">
        <v>384</v>
      </c>
      <c r="DM124" s="783"/>
      <c r="DN124" s="783"/>
      <c r="DO124" s="783"/>
      <c r="DP124" s="784"/>
      <c r="DQ124" s="785" t="s">
        <v>384</v>
      </c>
      <c r="DR124" s="783"/>
      <c r="DS124" s="783"/>
      <c r="DT124" s="783"/>
      <c r="DU124" s="784"/>
      <c r="DV124" s="871" t="s">
        <v>124</v>
      </c>
      <c r="DW124" s="872"/>
      <c r="DX124" s="872"/>
      <c r="DY124" s="872"/>
      <c r="DZ124" s="873"/>
    </row>
    <row r="125" spans="1:130" s="226" customFormat="1" ht="26.25" customHeight="1">
      <c r="A125" s="840"/>
      <c r="B125" s="841"/>
      <c r="C125" s="844" t="s">
        <v>459</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124</v>
      </c>
      <c r="AB125" s="800"/>
      <c r="AC125" s="800"/>
      <c r="AD125" s="800"/>
      <c r="AE125" s="801"/>
      <c r="AF125" s="802" t="s">
        <v>124</v>
      </c>
      <c r="AG125" s="800"/>
      <c r="AH125" s="800"/>
      <c r="AI125" s="800"/>
      <c r="AJ125" s="801"/>
      <c r="AK125" s="802" t="s">
        <v>124</v>
      </c>
      <c r="AL125" s="800"/>
      <c r="AM125" s="800"/>
      <c r="AN125" s="800"/>
      <c r="AO125" s="801"/>
      <c r="AP125" s="847" t="s">
        <v>124</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475</v>
      </c>
      <c r="CL125" s="875"/>
      <c r="CM125" s="875"/>
      <c r="CN125" s="875"/>
      <c r="CO125" s="876"/>
      <c r="CP125" s="883" t="s">
        <v>476</v>
      </c>
      <c r="CQ125" s="828"/>
      <c r="CR125" s="828"/>
      <c r="CS125" s="828"/>
      <c r="CT125" s="828"/>
      <c r="CU125" s="828"/>
      <c r="CV125" s="828"/>
      <c r="CW125" s="828"/>
      <c r="CX125" s="828"/>
      <c r="CY125" s="828"/>
      <c r="CZ125" s="828"/>
      <c r="DA125" s="828"/>
      <c r="DB125" s="828"/>
      <c r="DC125" s="828"/>
      <c r="DD125" s="828"/>
      <c r="DE125" s="828"/>
      <c r="DF125" s="829"/>
      <c r="DG125" s="884" t="s">
        <v>124</v>
      </c>
      <c r="DH125" s="865"/>
      <c r="DI125" s="865"/>
      <c r="DJ125" s="865"/>
      <c r="DK125" s="865"/>
      <c r="DL125" s="865" t="s">
        <v>384</v>
      </c>
      <c r="DM125" s="865"/>
      <c r="DN125" s="865"/>
      <c r="DO125" s="865"/>
      <c r="DP125" s="865"/>
      <c r="DQ125" s="865" t="s">
        <v>124</v>
      </c>
      <c r="DR125" s="865"/>
      <c r="DS125" s="865"/>
      <c r="DT125" s="865"/>
      <c r="DU125" s="865"/>
      <c r="DV125" s="866" t="s">
        <v>124</v>
      </c>
      <c r="DW125" s="866"/>
      <c r="DX125" s="866"/>
      <c r="DY125" s="866"/>
      <c r="DZ125" s="867"/>
    </row>
    <row r="126" spans="1:130" s="226" customFormat="1" ht="26.25" customHeight="1" thickBot="1">
      <c r="A126" s="840"/>
      <c r="B126" s="841"/>
      <c r="C126" s="844" t="s">
        <v>461</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384</v>
      </c>
      <c r="AB126" s="800"/>
      <c r="AC126" s="800"/>
      <c r="AD126" s="800"/>
      <c r="AE126" s="801"/>
      <c r="AF126" s="802" t="s">
        <v>384</v>
      </c>
      <c r="AG126" s="800"/>
      <c r="AH126" s="800"/>
      <c r="AI126" s="800"/>
      <c r="AJ126" s="801"/>
      <c r="AK126" s="802" t="s">
        <v>384</v>
      </c>
      <c r="AL126" s="800"/>
      <c r="AM126" s="800"/>
      <c r="AN126" s="800"/>
      <c r="AO126" s="801"/>
      <c r="AP126" s="847" t="s">
        <v>124</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477</v>
      </c>
      <c r="CQ126" s="770"/>
      <c r="CR126" s="770"/>
      <c r="CS126" s="770"/>
      <c r="CT126" s="770"/>
      <c r="CU126" s="770"/>
      <c r="CV126" s="770"/>
      <c r="CW126" s="770"/>
      <c r="CX126" s="770"/>
      <c r="CY126" s="770"/>
      <c r="CZ126" s="770"/>
      <c r="DA126" s="770"/>
      <c r="DB126" s="770"/>
      <c r="DC126" s="770"/>
      <c r="DD126" s="770"/>
      <c r="DE126" s="770"/>
      <c r="DF126" s="771"/>
      <c r="DG126" s="836" t="s">
        <v>384</v>
      </c>
      <c r="DH126" s="837"/>
      <c r="DI126" s="837"/>
      <c r="DJ126" s="837"/>
      <c r="DK126" s="837"/>
      <c r="DL126" s="837" t="s">
        <v>384</v>
      </c>
      <c r="DM126" s="837"/>
      <c r="DN126" s="837"/>
      <c r="DO126" s="837"/>
      <c r="DP126" s="837"/>
      <c r="DQ126" s="837" t="s">
        <v>442</v>
      </c>
      <c r="DR126" s="837"/>
      <c r="DS126" s="837"/>
      <c r="DT126" s="837"/>
      <c r="DU126" s="837"/>
      <c r="DV126" s="814" t="s">
        <v>384</v>
      </c>
      <c r="DW126" s="814"/>
      <c r="DX126" s="814"/>
      <c r="DY126" s="814"/>
      <c r="DZ126" s="815"/>
    </row>
    <row r="127" spans="1:130" s="226" customFormat="1" ht="26.25" customHeight="1">
      <c r="A127" s="842"/>
      <c r="B127" s="843"/>
      <c r="C127" s="861" t="s">
        <v>478</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v>9</v>
      </c>
      <c r="AB127" s="800"/>
      <c r="AC127" s="800"/>
      <c r="AD127" s="800"/>
      <c r="AE127" s="801"/>
      <c r="AF127" s="802">
        <v>5</v>
      </c>
      <c r="AG127" s="800"/>
      <c r="AH127" s="800"/>
      <c r="AI127" s="800"/>
      <c r="AJ127" s="801"/>
      <c r="AK127" s="802">
        <v>4</v>
      </c>
      <c r="AL127" s="800"/>
      <c r="AM127" s="800"/>
      <c r="AN127" s="800"/>
      <c r="AO127" s="801"/>
      <c r="AP127" s="847">
        <v>0</v>
      </c>
      <c r="AQ127" s="848"/>
      <c r="AR127" s="848"/>
      <c r="AS127" s="848"/>
      <c r="AT127" s="849"/>
      <c r="AU127" s="262"/>
      <c r="AV127" s="262"/>
      <c r="AW127" s="262"/>
      <c r="AX127" s="864" t="s">
        <v>479</v>
      </c>
      <c r="AY127" s="832"/>
      <c r="AZ127" s="832"/>
      <c r="BA127" s="832"/>
      <c r="BB127" s="832"/>
      <c r="BC127" s="832"/>
      <c r="BD127" s="832"/>
      <c r="BE127" s="833"/>
      <c r="BF127" s="831" t="s">
        <v>480</v>
      </c>
      <c r="BG127" s="832"/>
      <c r="BH127" s="832"/>
      <c r="BI127" s="832"/>
      <c r="BJ127" s="832"/>
      <c r="BK127" s="832"/>
      <c r="BL127" s="833"/>
      <c r="BM127" s="831" t="s">
        <v>481</v>
      </c>
      <c r="BN127" s="832"/>
      <c r="BO127" s="832"/>
      <c r="BP127" s="832"/>
      <c r="BQ127" s="832"/>
      <c r="BR127" s="832"/>
      <c r="BS127" s="833"/>
      <c r="BT127" s="831" t="s">
        <v>482</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483</v>
      </c>
      <c r="CQ127" s="770"/>
      <c r="CR127" s="770"/>
      <c r="CS127" s="770"/>
      <c r="CT127" s="770"/>
      <c r="CU127" s="770"/>
      <c r="CV127" s="770"/>
      <c r="CW127" s="770"/>
      <c r="CX127" s="770"/>
      <c r="CY127" s="770"/>
      <c r="CZ127" s="770"/>
      <c r="DA127" s="770"/>
      <c r="DB127" s="770"/>
      <c r="DC127" s="770"/>
      <c r="DD127" s="770"/>
      <c r="DE127" s="770"/>
      <c r="DF127" s="771"/>
      <c r="DG127" s="836" t="s">
        <v>124</v>
      </c>
      <c r="DH127" s="837"/>
      <c r="DI127" s="837"/>
      <c r="DJ127" s="837"/>
      <c r="DK127" s="837"/>
      <c r="DL127" s="837" t="s">
        <v>442</v>
      </c>
      <c r="DM127" s="837"/>
      <c r="DN127" s="837"/>
      <c r="DO127" s="837"/>
      <c r="DP127" s="837"/>
      <c r="DQ127" s="837" t="s">
        <v>124</v>
      </c>
      <c r="DR127" s="837"/>
      <c r="DS127" s="837"/>
      <c r="DT127" s="837"/>
      <c r="DU127" s="837"/>
      <c r="DV127" s="814" t="s">
        <v>384</v>
      </c>
      <c r="DW127" s="814"/>
      <c r="DX127" s="814"/>
      <c r="DY127" s="814"/>
      <c r="DZ127" s="815"/>
    </row>
    <row r="128" spans="1:130" s="226" customFormat="1" ht="26.25" customHeight="1" thickBot="1">
      <c r="A128" s="816" t="s">
        <v>484</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485</v>
      </c>
      <c r="X128" s="818"/>
      <c r="Y128" s="818"/>
      <c r="Z128" s="819"/>
      <c r="AA128" s="820">
        <v>65032</v>
      </c>
      <c r="AB128" s="821"/>
      <c r="AC128" s="821"/>
      <c r="AD128" s="821"/>
      <c r="AE128" s="822"/>
      <c r="AF128" s="823">
        <v>71402</v>
      </c>
      <c r="AG128" s="821"/>
      <c r="AH128" s="821"/>
      <c r="AI128" s="821"/>
      <c r="AJ128" s="822"/>
      <c r="AK128" s="823">
        <v>67562</v>
      </c>
      <c r="AL128" s="821"/>
      <c r="AM128" s="821"/>
      <c r="AN128" s="821"/>
      <c r="AO128" s="822"/>
      <c r="AP128" s="824"/>
      <c r="AQ128" s="825"/>
      <c r="AR128" s="825"/>
      <c r="AS128" s="825"/>
      <c r="AT128" s="826"/>
      <c r="AU128" s="262"/>
      <c r="AV128" s="262"/>
      <c r="AW128" s="262"/>
      <c r="AX128" s="827" t="s">
        <v>486</v>
      </c>
      <c r="AY128" s="828"/>
      <c r="AZ128" s="828"/>
      <c r="BA128" s="828"/>
      <c r="BB128" s="828"/>
      <c r="BC128" s="828"/>
      <c r="BD128" s="828"/>
      <c r="BE128" s="829"/>
      <c r="BF128" s="806" t="s">
        <v>124</v>
      </c>
      <c r="BG128" s="807"/>
      <c r="BH128" s="807"/>
      <c r="BI128" s="807"/>
      <c r="BJ128" s="807"/>
      <c r="BK128" s="807"/>
      <c r="BL128" s="830"/>
      <c r="BM128" s="806">
        <v>15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487</v>
      </c>
      <c r="CQ128" s="748"/>
      <c r="CR128" s="748"/>
      <c r="CS128" s="748"/>
      <c r="CT128" s="748"/>
      <c r="CU128" s="748"/>
      <c r="CV128" s="748"/>
      <c r="CW128" s="748"/>
      <c r="CX128" s="748"/>
      <c r="CY128" s="748"/>
      <c r="CZ128" s="748"/>
      <c r="DA128" s="748"/>
      <c r="DB128" s="748"/>
      <c r="DC128" s="748"/>
      <c r="DD128" s="748"/>
      <c r="DE128" s="748"/>
      <c r="DF128" s="749"/>
      <c r="DG128" s="810" t="s">
        <v>124</v>
      </c>
      <c r="DH128" s="811"/>
      <c r="DI128" s="811"/>
      <c r="DJ128" s="811"/>
      <c r="DK128" s="811"/>
      <c r="DL128" s="811" t="s">
        <v>384</v>
      </c>
      <c r="DM128" s="811"/>
      <c r="DN128" s="811"/>
      <c r="DO128" s="811"/>
      <c r="DP128" s="811"/>
      <c r="DQ128" s="811" t="s">
        <v>384</v>
      </c>
      <c r="DR128" s="811"/>
      <c r="DS128" s="811"/>
      <c r="DT128" s="811"/>
      <c r="DU128" s="811"/>
      <c r="DV128" s="812" t="s">
        <v>384</v>
      </c>
      <c r="DW128" s="812"/>
      <c r="DX128" s="812"/>
      <c r="DY128" s="812"/>
      <c r="DZ128" s="813"/>
    </row>
    <row r="129" spans="1:131" s="226" customFormat="1" ht="26.25" customHeight="1">
      <c r="A129" s="794" t="s">
        <v>101</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488</v>
      </c>
      <c r="X129" s="797"/>
      <c r="Y129" s="797"/>
      <c r="Z129" s="798"/>
      <c r="AA129" s="799">
        <v>3134606</v>
      </c>
      <c r="AB129" s="800"/>
      <c r="AC129" s="800"/>
      <c r="AD129" s="800"/>
      <c r="AE129" s="801"/>
      <c r="AF129" s="802">
        <v>3039901</v>
      </c>
      <c r="AG129" s="800"/>
      <c r="AH129" s="800"/>
      <c r="AI129" s="800"/>
      <c r="AJ129" s="801"/>
      <c r="AK129" s="802">
        <v>2951213</v>
      </c>
      <c r="AL129" s="800"/>
      <c r="AM129" s="800"/>
      <c r="AN129" s="800"/>
      <c r="AO129" s="801"/>
      <c r="AP129" s="803"/>
      <c r="AQ129" s="804"/>
      <c r="AR129" s="804"/>
      <c r="AS129" s="804"/>
      <c r="AT129" s="805"/>
      <c r="AU129" s="264"/>
      <c r="AV129" s="264"/>
      <c r="AW129" s="264"/>
      <c r="AX129" s="769" t="s">
        <v>489</v>
      </c>
      <c r="AY129" s="770"/>
      <c r="AZ129" s="770"/>
      <c r="BA129" s="770"/>
      <c r="BB129" s="770"/>
      <c r="BC129" s="770"/>
      <c r="BD129" s="770"/>
      <c r="BE129" s="771"/>
      <c r="BF129" s="789" t="s">
        <v>124</v>
      </c>
      <c r="BG129" s="790"/>
      <c r="BH129" s="790"/>
      <c r="BI129" s="790"/>
      <c r="BJ129" s="790"/>
      <c r="BK129" s="790"/>
      <c r="BL129" s="791"/>
      <c r="BM129" s="789">
        <v>20</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490</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491</v>
      </c>
      <c r="X130" s="797"/>
      <c r="Y130" s="797"/>
      <c r="Z130" s="798"/>
      <c r="AA130" s="799">
        <v>565103</v>
      </c>
      <c r="AB130" s="800"/>
      <c r="AC130" s="800"/>
      <c r="AD130" s="800"/>
      <c r="AE130" s="801"/>
      <c r="AF130" s="802">
        <v>542890</v>
      </c>
      <c r="AG130" s="800"/>
      <c r="AH130" s="800"/>
      <c r="AI130" s="800"/>
      <c r="AJ130" s="801"/>
      <c r="AK130" s="802">
        <v>532951</v>
      </c>
      <c r="AL130" s="800"/>
      <c r="AM130" s="800"/>
      <c r="AN130" s="800"/>
      <c r="AO130" s="801"/>
      <c r="AP130" s="803"/>
      <c r="AQ130" s="804"/>
      <c r="AR130" s="804"/>
      <c r="AS130" s="804"/>
      <c r="AT130" s="805"/>
      <c r="AU130" s="264"/>
      <c r="AV130" s="264"/>
      <c r="AW130" s="264"/>
      <c r="AX130" s="769" t="s">
        <v>492</v>
      </c>
      <c r="AY130" s="770"/>
      <c r="AZ130" s="770"/>
      <c r="BA130" s="770"/>
      <c r="BB130" s="770"/>
      <c r="BC130" s="770"/>
      <c r="BD130" s="770"/>
      <c r="BE130" s="771"/>
      <c r="BF130" s="772">
        <v>10.9</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493</v>
      </c>
      <c r="X131" s="780"/>
      <c r="Y131" s="780"/>
      <c r="Z131" s="781"/>
      <c r="AA131" s="782">
        <v>2569503</v>
      </c>
      <c r="AB131" s="783"/>
      <c r="AC131" s="783"/>
      <c r="AD131" s="783"/>
      <c r="AE131" s="784"/>
      <c r="AF131" s="785">
        <v>2497011</v>
      </c>
      <c r="AG131" s="783"/>
      <c r="AH131" s="783"/>
      <c r="AI131" s="783"/>
      <c r="AJ131" s="784"/>
      <c r="AK131" s="785">
        <v>2418262</v>
      </c>
      <c r="AL131" s="783"/>
      <c r="AM131" s="783"/>
      <c r="AN131" s="783"/>
      <c r="AO131" s="784"/>
      <c r="AP131" s="786"/>
      <c r="AQ131" s="787"/>
      <c r="AR131" s="787"/>
      <c r="AS131" s="787"/>
      <c r="AT131" s="788"/>
      <c r="AU131" s="264"/>
      <c r="AV131" s="264"/>
      <c r="AW131" s="264"/>
      <c r="AX131" s="747" t="s">
        <v>494</v>
      </c>
      <c r="AY131" s="748"/>
      <c r="AZ131" s="748"/>
      <c r="BA131" s="748"/>
      <c r="BB131" s="748"/>
      <c r="BC131" s="748"/>
      <c r="BD131" s="748"/>
      <c r="BE131" s="749"/>
      <c r="BF131" s="750" t="s">
        <v>124</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495</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496</v>
      </c>
      <c r="W132" s="760"/>
      <c r="X132" s="760"/>
      <c r="Y132" s="760"/>
      <c r="Z132" s="761"/>
      <c r="AA132" s="762">
        <v>11.39177499</v>
      </c>
      <c r="AB132" s="763"/>
      <c r="AC132" s="763"/>
      <c r="AD132" s="763"/>
      <c r="AE132" s="764"/>
      <c r="AF132" s="765">
        <v>10.72001685</v>
      </c>
      <c r="AG132" s="763"/>
      <c r="AH132" s="763"/>
      <c r="AI132" s="763"/>
      <c r="AJ132" s="764"/>
      <c r="AK132" s="765">
        <v>10.754872710000001</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497</v>
      </c>
      <c r="W133" s="739"/>
      <c r="X133" s="739"/>
      <c r="Y133" s="739"/>
      <c r="Z133" s="740"/>
      <c r="AA133" s="741">
        <v>12.5</v>
      </c>
      <c r="AB133" s="742"/>
      <c r="AC133" s="742"/>
      <c r="AD133" s="742"/>
      <c r="AE133" s="743"/>
      <c r="AF133" s="741">
        <v>11.7</v>
      </c>
      <c r="AG133" s="742"/>
      <c r="AH133" s="742"/>
      <c r="AI133" s="742"/>
      <c r="AJ133" s="743"/>
      <c r="AK133" s="741">
        <v>10.9</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ThOmPvD/75ze2z7R7RSurUeVwM90Rbvd2VXwpKOiPmpnKrrOLRMaG57dKyb94KbN6vAEgFjHyMJM2D5K/Hia3w==" saltValue="BzwT/cNf4K2QZUKpsp8Tm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cJVRLw+eFxFia+aZFWNOyllDMoRxNaRNVpMMMe2w+lcKK61Hfk3URMtaywK7PcxYBVZLNsUU3aAAPVJ02war3A==" saltValue="BYMZU8P8SLfwS0eDkJD2f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9NF+tgDT5wGF4ib198xFzIk4ehMO4QQYWmwzxKeuR3+yhWwmFcL1Xn4Q4YNLLKTFRGTRKRIXuNWVWnwdVIBGpw==" saltValue="1ps/BswafX1E7oYS9muUq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500</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501</v>
      </c>
      <c r="AP7" s="283"/>
      <c r="AQ7" s="284" t="s">
        <v>502</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503</v>
      </c>
      <c r="AQ8" s="290" t="s">
        <v>504</v>
      </c>
      <c r="AR8" s="291" t="s">
        <v>505</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506</v>
      </c>
      <c r="AL9" s="1169"/>
      <c r="AM9" s="1169"/>
      <c r="AN9" s="1170"/>
      <c r="AO9" s="292">
        <v>998928</v>
      </c>
      <c r="AP9" s="292">
        <v>225237</v>
      </c>
      <c r="AQ9" s="293">
        <v>189734</v>
      </c>
      <c r="AR9" s="294">
        <v>18.7</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507</v>
      </c>
      <c r="AL10" s="1169"/>
      <c r="AM10" s="1169"/>
      <c r="AN10" s="1170"/>
      <c r="AO10" s="295">
        <v>181707</v>
      </c>
      <c r="AP10" s="295">
        <v>40971</v>
      </c>
      <c r="AQ10" s="296">
        <v>22180</v>
      </c>
      <c r="AR10" s="297">
        <v>84.7</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508</v>
      </c>
      <c r="AL11" s="1169"/>
      <c r="AM11" s="1169"/>
      <c r="AN11" s="1170"/>
      <c r="AO11" s="295">
        <v>1295</v>
      </c>
      <c r="AP11" s="295">
        <v>292</v>
      </c>
      <c r="AQ11" s="296">
        <v>28692</v>
      </c>
      <c r="AR11" s="297">
        <v>-99</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509</v>
      </c>
      <c r="AL12" s="1169"/>
      <c r="AM12" s="1169"/>
      <c r="AN12" s="1170"/>
      <c r="AO12" s="295" t="s">
        <v>510</v>
      </c>
      <c r="AP12" s="295" t="s">
        <v>510</v>
      </c>
      <c r="AQ12" s="296">
        <v>4806</v>
      </c>
      <c r="AR12" s="297" t="s">
        <v>510</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511</v>
      </c>
      <c r="AL13" s="1169"/>
      <c r="AM13" s="1169"/>
      <c r="AN13" s="1170"/>
      <c r="AO13" s="295" t="s">
        <v>510</v>
      </c>
      <c r="AP13" s="295" t="s">
        <v>510</v>
      </c>
      <c r="AQ13" s="296" t="s">
        <v>510</v>
      </c>
      <c r="AR13" s="297" t="s">
        <v>510</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512</v>
      </c>
      <c r="AL14" s="1169"/>
      <c r="AM14" s="1169"/>
      <c r="AN14" s="1170"/>
      <c r="AO14" s="295">
        <v>35171</v>
      </c>
      <c r="AP14" s="295">
        <v>7930</v>
      </c>
      <c r="AQ14" s="296">
        <v>8976</v>
      </c>
      <c r="AR14" s="297">
        <v>-11.7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513</v>
      </c>
      <c r="AL15" s="1169"/>
      <c r="AM15" s="1169"/>
      <c r="AN15" s="1170"/>
      <c r="AO15" s="295" t="s">
        <v>510</v>
      </c>
      <c r="AP15" s="295" t="s">
        <v>510</v>
      </c>
      <c r="AQ15" s="296">
        <v>4161</v>
      </c>
      <c r="AR15" s="297" t="s">
        <v>510</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514</v>
      </c>
      <c r="AL16" s="1172"/>
      <c r="AM16" s="1172"/>
      <c r="AN16" s="1173"/>
      <c r="AO16" s="295">
        <v>-94136</v>
      </c>
      <c r="AP16" s="295">
        <v>-21226</v>
      </c>
      <c r="AQ16" s="296">
        <v>-17989</v>
      </c>
      <c r="AR16" s="297">
        <v>18</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185</v>
      </c>
      <c r="AL17" s="1172"/>
      <c r="AM17" s="1172"/>
      <c r="AN17" s="1173"/>
      <c r="AO17" s="295">
        <v>1122965</v>
      </c>
      <c r="AP17" s="295">
        <v>253205</v>
      </c>
      <c r="AQ17" s="296">
        <v>240560</v>
      </c>
      <c r="AR17" s="297">
        <v>5.3</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515</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516</v>
      </c>
      <c r="AP20" s="303" t="s">
        <v>517</v>
      </c>
      <c r="AQ20" s="304" t="s">
        <v>518</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519</v>
      </c>
      <c r="AL21" s="1166"/>
      <c r="AM21" s="1166"/>
      <c r="AN21" s="1167"/>
      <c r="AO21" s="307">
        <v>27.06</v>
      </c>
      <c r="AP21" s="308">
        <v>21.65</v>
      </c>
      <c r="AQ21" s="309">
        <v>5.41</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520</v>
      </c>
      <c r="AL22" s="1166"/>
      <c r="AM22" s="1166"/>
      <c r="AN22" s="1167"/>
      <c r="AO22" s="312">
        <v>94.3</v>
      </c>
      <c r="AP22" s="313">
        <v>95.4</v>
      </c>
      <c r="AQ22" s="314">
        <v>-1.1000000000000001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522</v>
      </c>
      <c r="AO27" s="273"/>
      <c r="AP27" s="273"/>
      <c r="AQ27" s="273"/>
      <c r="AR27" s="273"/>
      <c r="AS27" s="273"/>
      <c r="AT27" s="273"/>
    </row>
    <row r="28" spans="1:46" ht="17.25">
      <c r="A28" s="274" t="s">
        <v>523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524</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501</v>
      </c>
      <c r="AP30" s="283"/>
      <c r="AQ30" s="284" t="s">
        <v>502</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503</v>
      </c>
      <c r="AQ31" s="290" t="s">
        <v>504</v>
      </c>
      <c r="AR31" s="291" t="s">
        <v>505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525</v>
      </c>
      <c r="AL32" s="1157"/>
      <c r="AM32" s="1157"/>
      <c r="AN32" s="1158"/>
      <c r="AO32" s="322">
        <v>734198</v>
      </c>
      <c r="AP32" s="322">
        <v>165546</v>
      </c>
      <c r="AQ32" s="323">
        <v>139228</v>
      </c>
      <c r="AR32" s="324">
        <v>18.899999999999999</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526</v>
      </c>
      <c r="AL33" s="1157"/>
      <c r="AM33" s="1157"/>
      <c r="AN33" s="1158"/>
      <c r="AO33" s="322" t="s">
        <v>510</v>
      </c>
      <c r="AP33" s="322" t="s">
        <v>510</v>
      </c>
      <c r="AQ33" s="323" t="s">
        <v>510</v>
      </c>
      <c r="AR33" s="324" t="s">
        <v>510</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527</v>
      </c>
      <c r="AL34" s="1157"/>
      <c r="AM34" s="1157"/>
      <c r="AN34" s="1158"/>
      <c r="AO34" s="322" t="s">
        <v>510</v>
      </c>
      <c r="AP34" s="322" t="s">
        <v>510</v>
      </c>
      <c r="AQ34" s="323">
        <v>5</v>
      </c>
      <c r="AR34" s="324" t="s">
        <v>510</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528</v>
      </c>
      <c r="AL35" s="1157"/>
      <c r="AM35" s="1157"/>
      <c r="AN35" s="1158"/>
      <c r="AO35" s="322">
        <v>97068</v>
      </c>
      <c r="AP35" s="322">
        <v>21887</v>
      </c>
      <c r="AQ35" s="323">
        <v>32095</v>
      </c>
      <c r="AR35" s="324">
        <v>-31.8</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529</v>
      </c>
      <c r="AL36" s="1157"/>
      <c r="AM36" s="1157"/>
      <c r="AN36" s="1158"/>
      <c r="AO36" s="322">
        <v>29239</v>
      </c>
      <c r="AP36" s="322">
        <v>6593</v>
      </c>
      <c r="AQ36" s="323">
        <v>5254</v>
      </c>
      <c r="AR36" s="324">
        <v>25.5</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530</v>
      </c>
      <c r="AL37" s="1157"/>
      <c r="AM37" s="1157"/>
      <c r="AN37" s="1158"/>
      <c r="AO37" s="322">
        <v>4</v>
      </c>
      <c r="AP37" s="322">
        <v>1</v>
      </c>
      <c r="AQ37" s="323">
        <v>1384</v>
      </c>
      <c r="AR37" s="324">
        <v>-99.9</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531</v>
      </c>
      <c r="AL38" s="1160"/>
      <c r="AM38" s="1160"/>
      <c r="AN38" s="1161"/>
      <c r="AO38" s="325">
        <v>85</v>
      </c>
      <c r="AP38" s="325">
        <v>19</v>
      </c>
      <c r="AQ38" s="326">
        <v>32</v>
      </c>
      <c r="AR38" s="314">
        <v>-40.6</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532</v>
      </c>
      <c r="AL39" s="1160"/>
      <c r="AM39" s="1160"/>
      <c r="AN39" s="1161"/>
      <c r="AO39" s="322">
        <v>-67562</v>
      </c>
      <c r="AP39" s="322">
        <v>-15234</v>
      </c>
      <c r="AQ39" s="323">
        <v>-8131</v>
      </c>
      <c r="AR39" s="324">
        <v>87.4</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533</v>
      </c>
      <c r="AL40" s="1157"/>
      <c r="AM40" s="1157"/>
      <c r="AN40" s="1158"/>
      <c r="AO40" s="322">
        <v>-532951</v>
      </c>
      <c r="AP40" s="322">
        <v>-120169</v>
      </c>
      <c r="AQ40" s="323">
        <v>-126394</v>
      </c>
      <c r="AR40" s="324">
        <v>-4.9000000000000004</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297</v>
      </c>
      <c r="AL41" s="1163"/>
      <c r="AM41" s="1163"/>
      <c r="AN41" s="1164"/>
      <c r="AO41" s="322">
        <v>260081</v>
      </c>
      <c r="AP41" s="322">
        <v>58643</v>
      </c>
      <c r="AQ41" s="323">
        <v>43473</v>
      </c>
      <c r="AR41" s="324">
        <v>34.9</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534</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501</v>
      </c>
      <c r="AN49" s="1151" t="s">
        <v>537</v>
      </c>
      <c r="AO49" s="1152"/>
      <c r="AP49" s="1152"/>
      <c r="AQ49" s="1152"/>
      <c r="AR49" s="1153"/>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538</v>
      </c>
      <c r="AO50" s="339" t="s">
        <v>539</v>
      </c>
      <c r="AP50" s="340" t="s">
        <v>540</v>
      </c>
      <c r="AQ50" s="341" t="s">
        <v>541</v>
      </c>
      <c r="AR50" s="342" t="s">
        <v>542</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543</v>
      </c>
      <c r="AL51" s="335"/>
      <c r="AM51" s="343">
        <v>448822</v>
      </c>
      <c r="AN51" s="344">
        <v>89711</v>
      </c>
      <c r="AO51" s="345">
        <v>8.9</v>
      </c>
      <c r="AP51" s="346">
        <v>174587</v>
      </c>
      <c r="AQ51" s="347">
        <v>19.100000000000001</v>
      </c>
      <c r="AR51" s="348">
        <v>-10.199999999999999</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544</v>
      </c>
      <c r="AM52" s="351">
        <v>345137</v>
      </c>
      <c r="AN52" s="352">
        <v>68986</v>
      </c>
      <c r="AO52" s="353">
        <v>3.5</v>
      </c>
      <c r="AP52" s="354">
        <v>79695</v>
      </c>
      <c r="AQ52" s="355">
        <v>17</v>
      </c>
      <c r="AR52" s="356">
        <v>-13.5</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545</v>
      </c>
      <c r="AL53" s="335"/>
      <c r="AM53" s="343">
        <v>491578</v>
      </c>
      <c r="AN53" s="344">
        <v>100466</v>
      </c>
      <c r="AO53" s="345">
        <v>12</v>
      </c>
      <c r="AP53" s="346">
        <v>175675</v>
      </c>
      <c r="AQ53" s="347">
        <v>0.6</v>
      </c>
      <c r="AR53" s="348">
        <v>11.4</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544</v>
      </c>
      <c r="AM54" s="351">
        <v>300128</v>
      </c>
      <c r="AN54" s="352">
        <v>61338</v>
      </c>
      <c r="AO54" s="353">
        <v>-11.1</v>
      </c>
      <c r="AP54" s="354">
        <v>87698</v>
      </c>
      <c r="AQ54" s="355">
        <v>10</v>
      </c>
      <c r="AR54" s="356">
        <v>-21.1</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546</v>
      </c>
      <c r="AL55" s="335"/>
      <c r="AM55" s="343">
        <v>290476</v>
      </c>
      <c r="AN55" s="344">
        <v>61385</v>
      </c>
      <c r="AO55" s="345">
        <v>-38.9</v>
      </c>
      <c r="AP55" s="346">
        <v>280458</v>
      </c>
      <c r="AQ55" s="347">
        <v>59.6</v>
      </c>
      <c r="AR55" s="348">
        <v>-98.5</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544</v>
      </c>
      <c r="AM56" s="351">
        <v>170376</v>
      </c>
      <c r="AN56" s="352">
        <v>36005</v>
      </c>
      <c r="AO56" s="353">
        <v>-41.3</v>
      </c>
      <c r="AP56" s="354">
        <v>127286</v>
      </c>
      <c r="AQ56" s="355">
        <v>45.1</v>
      </c>
      <c r="AR56" s="356">
        <v>-86.4</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547</v>
      </c>
      <c r="AL57" s="335"/>
      <c r="AM57" s="343">
        <v>720808</v>
      </c>
      <c r="AN57" s="344">
        <v>156493</v>
      </c>
      <c r="AO57" s="345">
        <v>154.9</v>
      </c>
      <c r="AP57" s="346">
        <v>291945</v>
      </c>
      <c r="AQ57" s="347">
        <v>4.0999999999999996</v>
      </c>
      <c r="AR57" s="348">
        <v>150.80000000000001</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544</v>
      </c>
      <c r="AM58" s="351">
        <v>434052</v>
      </c>
      <c r="AN58" s="352">
        <v>94236</v>
      </c>
      <c r="AO58" s="353">
        <v>161.69999999999999</v>
      </c>
      <c r="AP58" s="354">
        <v>127651</v>
      </c>
      <c r="AQ58" s="355">
        <v>0.3</v>
      </c>
      <c r="AR58" s="356">
        <v>161.4</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548</v>
      </c>
      <c r="AL59" s="335"/>
      <c r="AM59" s="343">
        <v>475157</v>
      </c>
      <c r="AN59" s="344">
        <v>107138</v>
      </c>
      <c r="AO59" s="345">
        <v>-31.5</v>
      </c>
      <c r="AP59" s="346">
        <v>291173</v>
      </c>
      <c r="AQ59" s="347">
        <v>-0.3</v>
      </c>
      <c r="AR59" s="348">
        <v>-31.2</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544</v>
      </c>
      <c r="AM60" s="351">
        <v>188570</v>
      </c>
      <c r="AN60" s="352">
        <v>42519</v>
      </c>
      <c r="AO60" s="353">
        <v>-54.9</v>
      </c>
      <c r="AP60" s="354">
        <v>119071</v>
      </c>
      <c r="AQ60" s="355">
        <v>-6.7</v>
      </c>
      <c r="AR60" s="356">
        <v>-48.2</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549</v>
      </c>
      <c r="AL61" s="357"/>
      <c r="AM61" s="358">
        <v>485368</v>
      </c>
      <c r="AN61" s="359">
        <v>103039</v>
      </c>
      <c r="AO61" s="360">
        <v>21.1</v>
      </c>
      <c r="AP61" s="361">
        <v>242768</v>
      </c>
      <c r="AQ61" s="362">
        <v>16.600000000000001</v>
      </c>
      <c r="AR61" s="348">
        <v>4.5</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544</v>
      </c>
      <c r="AM62" s="351">
        <v>287653</v>
      </c>
      <c r="AN62" s="352">
        <v>60617</v>
      </c>
      <c r="AO62" s="353">
        <v>11.6</v>
      </c>
      <c r="AP62" s="354">
        <v>108280</v>
      </c>
      <c r="AQ62" s="355">
        <v>13.1</v>
      </c>
      <c r="AR62" s="356">
        <v>-1.5</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Vqb8V2IqNxj+f+a9JlLK+GuC09FojW8RxarXSCdSp21QA+A3CBIn1KRYQiQrnuqlE/6gvv1/j8R1V57430zfhg==" saltValue="45YDjM+WItMdds8YsZy3y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Gi14cINj22djusqfcJeBzlYKMlivPbh1CGLTzKPgR6cpNo9C+X+zN6bjxiLzOcDx3l1BG91jmhFuD1W4lb8+2Q==" saltValue="l+xD6iEIpbBP/EFB0pZtH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0" zoomScaleNormal="8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bpmLrVuxohwDkZVVaGqkIluwNIBWwsy+EFztKpcf220CnW8TcknKMwuUKLdbPdlTO5Z1W0CcdsqabZsxzxkHw==" saltValue="oo5pO3qktDUl5hZ1wRqyS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553</v>
      </c>
      <c r="G46" s="8" t="s">
        <v>554</v>
      </c>
      <c r="H46" s="8" t="s">
        <v>555</v>
      </c>
      <c r="I46" s="8" t="s">
        <v>556</v>
      </c>
      <c r="J46" s="9" t="s">
        <v>557</v>
      </c>
    </row>
    <row r="47" spans="2:10" ht="57.75" customHeight="1">
      <c r="B47" s="10"/>
      <c r="C47" s="1174" t="s">
        <v>3</v>
      </c>
      <c r="D47" s="1174"/>
      <c r="E47" s="1175"/>
      <c r="F47" s="11">
        <v>36.770000000000003</v>
      </c>
      <c r="G47" s="12">
        <v>43.92</v>
      </c>
      <c r="H47" s="12">
        <v>48.55</v>
      </c>
      <c r="I47" s="12">
        <v>55.54</v>
      </c>
      <c r="J47" s="13">
        <v>60.45</v>
      </c>
    </row>
    <row r="48" spans="2:10" ht="57.75" customHeight="1">
      <c r="B48" s="14"/>
      <c r="C48" s="1176" t="s">
        <v>4</v>
      </c>
      <c r="D48" s="1176"/>
      <c r="E48" s="1177"/>
      <c r="F48" s="15">
        <v>8.33</v>
      </c>
      <c r="G48" s="16">
        <v>4.88</v>
      </c>
      <c r="H48" s="16">
        <v>6.06</v>
      </c>
      <c r="I48" s="16">
        <v>5.71</v>
      </c>
      <c r="J48" s="17">
        <v>3.26</v>
      </c>
    </row>
    <row r="49" spans="2:10" ht="57.75" customHeight="1" thickBot="1">
      <c r="B49" s="18"/>
      <c r="C49" s="1178" t="s">
        <v>5</v>
      </c>
      <c r="D49" s="1178"/>
      <c r="E49" s="1179"/>
      <c r="F49" s="19">
        <v>3.2</v>
      </c>
      <c r="G49" s="20" t="s">
        <v>558</v>
      </c>
      <c r="H49" s="20">
        <v>2.84</v>
      </c>
      <c r="I49" s="20">
        <v>1.1200000000000001</v>
      </c>
      <c r="J49" s="21" t="s">
        <v>559</v>
      </c>
    </row>
    <row r="50" spans="2:10" ht="13.5" customHeight="1"/>
    <row r="51" spans="2:10" ht="13.5" hidden="1" customHeight="1"/>
    <row r="52" spans="2:10" ht="13.5" hidden="1" customHeight="1"/>
    <row r="53" spans="2:10" ht="13.5" hidden="1" customHeight="1"/>
  </sheetData>
  <sheetProtection algorithmName="SHA-512" hashValue="zrl2xKjP9HMaVuP34gNOfGko1zeszN5ZU6UdwUX8ITSutN2qlANpNUfzkgtyg9bVtKV4cS9XZbT9plOlF4eNYg==" saltValue="QguS9KfiKtjbcWxfOhlKO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2019-03-11T06:24:28Z</cp:lastPrinted>
  <dcterms:created xsi:type="dcterms:W3CDTF">2019-02-14T01:06:21Z</dcterms:created>
  <dcterms:modified xsi:type="dcterms:W3CDTF">2019-10-17T02:20:32Z</dcterms:modified>
</cp:coreProperties>
</file>