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suzuki\Desktop\【財政状況資料集】_014818_増毛町_2016\"/>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C36" i="9"/>
  <c r="CO35" i="9"/>
  <c r="BW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AM36" i="9" s="1"/>
  <c r="BE34" i="9" s="1"/>
  <c r="BE35" i="9" s="1"/>
  <c r="BW34" i="9" l="1"/>
</calcChain>
</file>

<file path=xl/sharedStrings.xml><?xml version="1.0" encoding="utf-8"?>
<sst xmlns="http://schemas.openxmlformats.org/spreadsheetml/2006/main" count="1049" uniqueCount="553">
  <si>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</si>
  <si>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</si>
  <si>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</si>
  <si>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</si>
  <si>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</si>
  <si>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</si>
  <si>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</si>
  <si>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</si>
  <si>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</si>
  <si>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</si>
  <si>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</si>
  <si>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</si>
  <si>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</si>
  <si>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</si>
  <si>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</si>
  <si>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</si>
  <si>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</si>
  <si>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</si>
  <si>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</si>
  <si>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</si>
  <si>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</si>
  <si>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</si>
  <si>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</si>
  <si>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</si>
  <si>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</si>
  <si>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</si>
  <si>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</si>
  <si>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</si>
  <si>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</si>
  <si>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</si>
  <si>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</si>
  <si>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</si>
  <si>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</si>
  <si>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</si>
  <si>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</si>
  <si>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</si>
  <si>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</si>
  <si>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</si>
  <si>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</si>
  <si>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</si>
  <si>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</si>
  <si>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</si>
  <si>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</si>
  <si>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</si>
  <si>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</si>
  <si>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</si>
  <si>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</si>
  <si>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</si>
  <si>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</si>
  <si>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</si>
  <si>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</si>
  <si>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</si>
  <si>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</si>
  <si>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</si>
  <si>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</si>
  <si>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</si>
  <si>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</si>
  <si>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</si>
  <si>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</si>
  <si>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</si>
  <si>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</si>
  <si>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</si>
  <si>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</si>
  <si>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</si>
  <si>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</si>
  <si>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</si>
  <si>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</si>
  <si>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</si>
  <si>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</si>
  <si>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</si>
  <si>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</si>
  <si>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</si>
  <si>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</si>
  <si>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</si>
  <si>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</si>
  <si>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</si>
  <si>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</si>
  <si>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</si>
  <si>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</si>
  <si>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</si>
  <si>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</si>
  <si>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</si>
  <si>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</si>
  <si>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増毛町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</si>
  <si>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</si>
  <si>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</si>
  <si>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</si>
  <si>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</si>
  <si>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</si>
  <si>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</si>
  <si>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</si>
  <si>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</si>
  <si>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</si>
  <si>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</si>
  <si>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</si>
  <si>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</si>
  <si>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</si>
  <si>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</si>
  <si>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</si>
  <si>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</si>
  <si>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</si>
  <si>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</si>
  <si>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</si>
  <si>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</si>
  <si>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</si>
  <si>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</si>
  <si>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</si>
  <si>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</si>
  <si>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</si>
  <si>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</si>
  <si>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</si>
  <si>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</si>
  <si>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</si>
  <si>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</si>
  <si>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</si>
  <si>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</si>
  <si>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</si>
  <si>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</si>
  <si>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</si>
  <si>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</si>
  <si>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</si>
  <si>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</si>
  <si>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</si>
  <si>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</si>
  <si>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</si>
  <si>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</si>
  <si>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</si>
  <si>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</si>
  <si>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</si>
  <si>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</si>
  <si>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</si>
  <si>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</si>
  <si>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</si>
  <si>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</si>
  <si>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</si>
  <si>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</si>
  <si>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</si>
  <si>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-2.8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</si>
  <si>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</si>
  <si>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</si>
  <si>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</si>
  <si>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</si>
  <si>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</si>
  <si>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</si>
  <si>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</si>
  <si>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</si>
  <si>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</si>
  <si>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</si>
  <si>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</si>
  <si>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</si>
  <si>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</si>
  <si>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</si>
  <si>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</si>
  <si>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</si>
  <si>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</si>
  <si>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</si>
  <si>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</si>
  <si>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</si>
  <si>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</si>
  <si>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</si>
  <si>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</si>
  <si>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</si>
  <si>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</si>
  <si>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</si>
  <si>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</si>
  <si>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</si>
  <si>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</si>
  <si>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</si>
  <si>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</si>
  <si>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</si>
  <si>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</si>
  <si>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</si>
  <si>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</si>
  <si>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</si>
  <si>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</si>
  <si>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</si>
  <si>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</si>
  <si>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</si>
  <si>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</si>
  <si>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</si>
  <si>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</si>
  <si>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</si>
  <si>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</si>
  <si>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</si>
  <si>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</si>
  <si>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</si>
  <si>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</si>
  <si>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</si>
  <si>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</si>
  <si>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</si>
  <si>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</si>
  <si>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</si>
  <si>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</si>
  <si>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</si>
  <si>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</si>
  <si>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</si>
  <si>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</si>
  <si>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北海道増毛町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</si>
  <si>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</si>
  <si>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</si>
  <si>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</si>
  <si>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</si>
  <si>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</si>
  <si>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</si>
  <si>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</si>
  <si>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</si>
  <si>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</si>
  <si>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</si>
  <si>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</si>
  <si>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</si>
  <si>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</si>
  <si>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</si>
  <si>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</si>
  <si>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</si>
  <si>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</si>
  <si>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</si>
  <si>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</si>
  <si>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</si>
  <si>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</si>
  <si>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</si>
  <si>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</si>
  <si>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</si>
  <si>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</si>
  <si>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</si>
  <si>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</si>
  <si>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</si>
  <si>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</si>
  <si>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</si>
  <si>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</si>
  <si>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</si>
  <si>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</si>
  <si>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</si>
  <si>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</si>
  <si>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</si>
  <si>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</si>
  <si>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</si>
  <si>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</si>
  <si>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</si>
  <si>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</si>
  <si>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</si>
  <si>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</si>
  <si>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</si>
  <si>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</si>
  <si>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</si>
  <si>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</si>
  <si>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</si>
  <si>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</si>
  <si>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</si>
  <si>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</si>
  <si>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</si>
  <si>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</si>
  <si>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</si>
  <si>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</si>
  <si>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</si>
  <si>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</si>
  <si>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</si>
  <si>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</si>
  <si>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</si>
  <si>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</si>
  <si>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</si>
  <si>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</si>
  <si>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</si>
  <si>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</si>
  <si>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</si>
  <si>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</si>
  <si>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</si>
  <si>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</si>
  <si>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</si>
  <si>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</si>
  <si>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</si>
  <si>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</si>
  <si>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</si>
  <si>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</si>
  <si>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</si>
  <si>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</si>
  <si>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</si>
  <si>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</si>
  <si>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</si>
  <si>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</si>
  <si>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</si>
  <si>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</si>
  <si>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</si>
  <si>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</si>
  <si>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</si>
  <si>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</si>
  <si>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</si>
  <si>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</si>
  <si>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</si>
  <si>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</si>
  <si>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</si>
  <si>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</si>
  <si>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</si>
  <si>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</si>
  <si>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</si>
  <si>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</si>
  <si>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</si>
  <si>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</si>
  <si>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</si>
  <si>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</si>
  <si>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</si>
  <si>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</si>
  <si>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</si>
  <si>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</si>
  <si>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</si>
  <si>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</si>
  <si>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</si>
  <si>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</si>
  <si>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</si>
  <si>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</si>
  <si>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</si>
  <si>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</si>
  <si>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</si>
  <si>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</si>
  <si>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</si>
  <si>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</si>
  <si>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</si>
  <si>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</si>
  <si>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</si>
  <si>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</si>
  <si>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</si>
  <si>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</si>
  <si>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</si>
  <si>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</si>
  <si>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</si>
  <si>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</si>
  <si>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</si>
  <si>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</si>
  <si>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</si>
  <si>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</si>
  <si>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</si>
  <si>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</si>
  <si>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</si>
  <si>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</si>
  <si>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</si>
  <si>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</si>
  <si>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</si>
  <si>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</si>
  <si>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</si>
  <si>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</si>
  <si>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</si>
  <si>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</si>
  <si>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</si>
  <si>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</si>
  <si>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</si>
  <si>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</si>
  <si>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</si>
  <si>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北海道増毛町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</si>
  <si>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</si>
  <si>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</si>
  <si>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</si>
  <si>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</si>
  <si>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</si>
  <si>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</si>
  <si>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</si>
  <si>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</si>
  <si>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</si>
  <si>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</si>
  <si>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</si>
  <si>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</si>
  <si>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</si>
  <si>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</si>
  <si>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</si>
  <si>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</si>
  <si>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</si>
  <si>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</si>
  <si>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</si>
  <si>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</si>
  <si>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</si>
  <si>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</si>
  <si>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</si>
  <si>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</si>
  <si>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</si>
  <si>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</si>
  <si>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</si>
  <si>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</si>
  <si>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</si>
  <si>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</si>
  <si>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</si>
  <si>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</si>
  <si>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</si>
  <si>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</si>
  <si>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</si>
  <si>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</si>
  <si>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</si>
  <si>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</si>
  <si>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</si>
  <si>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</si>
  <si>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砕石事業会計</t>
    <phoneticPr fontId="5"/>
  </si>
  <si>
    <t>観光施設事業特別会計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</si>
  <si>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</si>
  <si>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</si>
  <si>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</si>
  <si>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</si>
  <si>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</si>
  <si>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</si>
  <si>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</si>
  <si>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</si>
  <si>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</si>
  <si>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</si>
  <si>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</si>
  <si>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</si>
  <si>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</si>
  <si>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</si>
  <si>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</si>
  <si>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</si>
  <si>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</si>
  <si>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</si>
  <si>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</si>
  <si>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</si>
  <si>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</si>
  <si>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</si>
  <si>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</si>
  <si>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</si>
  <si>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</si>
  <si>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</si>
  <si>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</si>
  <si>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</si>
  <si>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</si>
  <si>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</si>
  <si>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</si>
  <si>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</si>
  <si>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</si>
  <si>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</si>
  <si>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</si>
  <si>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</si>
  <si>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</si>
  <si>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</si>
  <si>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</si>
  <si>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</si>
  <si>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</si>
  <si>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</si>
  <si>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</si>
  <si>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</si>
  <si>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</si>
  <si>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</si>
  <si>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</si>
  <si>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</si>
  <si>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</si>
  <si>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</si>
  <si>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</si>
  <si>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</si>
  <si>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</si>
  <si>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</si>
  <si>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</si>
  <si>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</si>
  <si>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</si>
  <si>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</si>
  <si>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</si>
  <si>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</si>
  <si>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</si>
  <si>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</si>
  <si>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</si>
  <si>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</si>
  <si>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</si>
  <si>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</si>
  <si>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</si>
  <si>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</si>
  <si>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</si>
  <si>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</si>
  <si>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</si>
  <si>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</si>
  <si>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</si>
  <si>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</si>
  <si>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</si>
  <si>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</si>
  <si>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</si>
  <si>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</si>
  <si>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</si>
  <si>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</si>
  <si>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</si>
  <si>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</si>
  <si>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</si>
  <si>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</si>
  <si>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</si>
  <si>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</si>
  <si>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</si>
  <si>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</si>
  <si>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</si>
  <si>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</si>
  <si>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</si>
  <si>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</si>
  <si>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</si>
  <si>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</si>
  <si>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</si>
  <si>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</si>
  <si>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</si>
  <si>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</si>
  <si>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</si>
  <si>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</si>
  <si>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</si>
  <si>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</si>
  <si>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</si>
  <si>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</si>
  <si>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</si>
  <si>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</si>
  <si>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</si>
  <si>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</si>
  <si>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</si>
  <si>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</si>
  <si>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</si>
  <si>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</si>
  <si>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</si>
  <si>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</si>
  <si>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</si>
  <si>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</si>
  <si>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</si>
  <si>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</si>
  <si>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</si>
  <si>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</si>
  <si>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</si>
  <si>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</si>
  <si>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</si>
  <si>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</si>
  <si>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</si>
  <si>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</si>
  <si>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</si>
  <si>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</si>
  <si>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</si>
  <si>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</si>
  <si>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</si>
  <si>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</si>
  <si>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</si>
  <si>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</si>
  <si>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</si>
  <si>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</si>
  <si>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</si>
  <si>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2.28</t>
  </si>
  <si>
    <t>一般会計</t>
  </si>
  <si>
    <t>水道事業会計</t>
  </si>
  <si>
    <t>砕石事業会計</t>
  </si>
  <si>
    <t>簡易水道事業会計</t>
  </si>
  <si>
    <t>介護保険特別会計</t>
  </si>
  <si>
    <t>国民健康保険特別会計</t>
  </si>
  <si>
    <t>後期高齢者医療特別会計</t>
  </si>
  <si>
    <t>診療所事業特別会計</t>
  </si>
  <si>
    <t>その他会計（赤字）</t>
  </si>
  <si>
    <t>その他会計（黒字）</t>
  </si>
  <si>
    <t>留萌南部衛生組合</t>
    <rPh sb="0" eb="2">
      <t>ルモイ</t>
    </rPh>
    <rPh sb="2" eb="4">
      <t>ナンブ</t>
    </rPh>
    <rPh sb="4" eb="6">
      <t>エイセイ</t>
    </rPh>
    <rPh sb="6" eb="8">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</si>
  <si>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</si>
  <si>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</si>
  <si>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</si>
  <si>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</si>
  <si>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</si>
  <si>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</si>
  <si>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</si>
  <si>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</si>
  <si>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</si>
  <si>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</si>
  <si>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</si>
  <si>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</si>
  <si>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</si>
  <si>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ふるさと納税基金などの充当可能基金が大幅に増加したことにより、将来負担比率は算出されていない。また、有形固定資産減価償却率は類似団体を上回っている状態となっている。今後は新規地方債の計画的な発行に努めながら、老朽化した施設の除却や施設の改修等を進める必要がある。</t>
    <rPh sb="67" eb="68">
      <t>ウエ</t>
    </rPh>
    <rPh sb="120" eb="121">
      <t>トウ</t>
    </rPh>
    <phoneticPr fontId="5"/>
  </si>
  <si>
    <t>平成15年度の地方債償還額のピーク以降、増毛町財政改革方針に基づき、投資的事業を抑制してきたことから、元利償還金は年々減少傾向にあり、平成27年度決算からはふるさと納税基金などの充当可能基金が大幅に増加したことにより、将来負担比率は算出されていない。今後も新規地方債発行にあたっては財政状況を勘案し、計画的な発行に努めるなど公債費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</si>
</sst>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280458</c:v>
                </c:pt>
                <c:pt idx="4">
                  <c:v>291945</c:v>
                </c:pt>
              </c:numCache>
            </c:numRef>
          </c:val>
          <c:smooth val="0"/>
          <c:extLst>
            <c:ext xmlns:c16="http://schemas.microsoft.com/office/drawing/2014/chart" uri="{C3380CC4-5D6E-409C-BE32-E72D297353CC}">
              <c16:uniqueId val="{00000000-08C0-4A40-A32C-4C0706C28D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82351</c:v>
                </c:pt>
                <c:pt idx="1">
                  <c:v>89711</c:v>
                </c:pt>
                <c:pt idx="2">
                  <c:v>100466</c:v>
                </c:pt>
                <c:pt idx="3">
                  <c:v>61385</c:v>
                </c:pt>
                <c:pt idx="4">
                  <c:v>156493</c:v>
                </c:pt>
              </c:numCache>
            </c:numRef>
          </c:val>
          <c:smooth val="0"/>
          <c:extLst>
            <c:ext xmlns:c16="http://schemas.microsoft.com/office/drawing/2014/chart" uri="{C3380CC4-5D6E-409C-BE32-E72D297353CC}">
              <c16:uniqueId val="{00000001-08C0-4A40-A32C-4C0706C28DC6}"/>
            </c:ext>
          </c:extLst>
        </c:ser>
        <c:dLbls>
          <c:showLegendKey val="0"/>
          <c:showVal val="0"/>
          <c:showCatName val="0"/>
          <c:showSerName val="0"/>
          <c:showPercent val="0"/>
          <c:showBubbleSize val="0"/>
        </c:dLbls>
        <c:marker val="1"/>
        <c:smooth val="0"/>
        <c:axId val="99505912"/>
        <c:axId val="221456496"/>
      </c:lineChart>
      <c:catAx>
        <c:axId val="99505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456496"/>
        <c:crosses val="autoZero"/>
        <c:auto val="1"/>
        <c:lblAlgn val="ctr"/>
        <c:lblOffset val="100"/>
        <c:tickLblSkip val="1"/>
        <c:tickMarkSkip val="1"/>
        <c:noMultiLvlLbl val="0"/>
      </c:catAx>
      <c:valAx>
        <c:axId val="22145649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05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6.48</c:v>
                </c:pt>
                <c:pt idx="1">
                  <c:v>8.33</c:v>
                </c:pt>
                <c:pt idx="2">
                  <c:v>4.88</c:v>
                </c:pt>
                <c:pt idx="3">
                  <c:v>6.06</c:v>
                </c:pt>
                <c:pt idx="4">
                  <c:v>5.71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30.62</c:v>
                </c:pt>
                <c:pt idx="1">
                  <c:v>36.770000000000003</c:v>
                </c:pt>
                <c:pt idx="2">
                  <c:v>43.92</c:v>
                </c:pt>
                <c:pt idx="3">
                  <c:v>48.55</c:v>
                </c:pt>
                <c:pt idx="4">
                  <c:v>55.54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4706032"/>
        <c:axId val="227386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2.86</c:v>
                </c:pt>
                <c:pt idx="1">
                  <c:v>3.2</c:v>
                </c:pt>
                <c:pt idx="2">
                  <c:v>-2.2799999999999998</c:v>
                </c:pt>
                <c:pt idx="3">
                  <c:v>2.84</c:v>
                </c:pt>
                <c:pt idx="4">
                  <c:v>1.1200000000000001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4706032"/>
        <c:axId val="227386608"/>
      </c:lineChart>
      <c:catAx>
        <c:axId val="22470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7386608"/>
        <c:crosses val="autoZero"/>
        <c:auto val="1"/>
        <c:lblAlgn val="ctr"/>
        <c:lblOffset val="100"/>
        <c:tickLblSkip val="1"/>
        <c:tickMarkSkip val="1"/>
        <c:noMultiLvlLbl val="0"/>
      </c:catAx>
      <c:valAx>
        <c:axId val="22738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70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1.59</c:v>
                </c:pt>
                <c:pt idx="2">
                  <c:v>#N/A</c:v>
                </c:pt>
                <c:pt idx="3">
                  <c:v>1.28</c:v>
                </c:pt>
                <c:pt idx="4">
                  <c:v>#N/A</c:v>
                </c:pt>
                <c:pt idx="5">
                  <c:v>2.1</c:v>
                </c:pt>
                <c:pt idx="6">
                  <c:v>#N/A</c:v>
                </c:pt>
                <c:pt idx="7">
                  <c:v>1.76</c:v>
                </c:pt>
                <c:pt idx="8">
                  <c:v>#N/A</c:v>
                </c:pt>
                <c:pt idx="9">
                  <c:v>0.94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0.46</c:v>
                </c:pt>
                <c:pt idx="4">
                  <c:v>#N/A</c:v>
                </c:pt>
                <c:pt idx="5">
                  <c:v>0.34</c:v>
                </c:pt>
                <c:pt idx="6">
                  <c:v>#N/A</c:v>
                </c:pt>
                <c:pt idx="7">
                  <c:v>0.09</c:v>
                </c:pt>
                <c:pt idx="8">
                  <c:v>#N/A</c:v>
                </c:pt>
                <c:pt idx="9">
                  <c:v>1.22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c:v>
                </c:pt>
                <c:pt idx="2">
                  <c:v>#N/A</c:v>
                </c:pt>
                <c:pt idx="3">
                  <c:v>1.01</c:v>
                </c:pt>
                <c:pt idx="4">
                  <c:v>#N/A</c:v>
                </c:pt>
                <c:pt idx="5">
                  <c:v>1.1000000000000001</c:v>
                </c:pt>
                <c:pt idx="6">
                  <c:v>#N/A</c:v>
                </c:pt>
                <c:pt idx="7">
                  <c:v>1.17</c:v>
                </c:pt>
                <c:pt idx="8">
                  <c:v>#N/A</c:v>
                </c:pt>
                <c:pt idx="9">
                  <c:v>1.31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砕石事業会計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2.57</c:v>
                </c:pt>
                <c:pt idx="2">
                  <c:v>#N/A</c:v>
                </c:pt>
                <c:pt idx="3">
                  <c:v>2.75</c:v>
                </c:pt>
                <c:pt idx="4">
                  <c:v>#N/A</c:v>
                </c:pt>
                <c:pt idx="5">
                  <c:v>2.4700000000000002</c:v>
                </c:pt>
                <c:pt idx="6">
                  <c:v>#N/A</c:v>
                </c:pt>
                <c:pt idx="7">
                  <c:v>3.01</c:v>
                </c:pt>
                <c:pt idx="8">
                  <c:v>#N/A</c:v>
                </c:pt>
                <c:pt idx="9">
                  <c:v>3.1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4.24</c:v>
                </c:pt>
                <c:pt idx="2">
                  <c:v>#N/A</c:v>
                </c:pt>
                <c:pt idx="3">
                  <c:v>4.49</c:v>
                </c:pt>
                <c:pt idx="4">
                  <c:v>#N/A</c:v>
                </c:pt>
                <c:pt idx="5">
                  <c:v>4.24</c:v>
                </c:pt>
                <c:pt idx="6">
                  <c:v>#N/A</c:v>
                </c:pt>
                <c:pt idx="7">
                  <c:v>3.87</c:v>
                </c:pt>
                <c:pt idx="8">
                  <c:v>#N/A</c:v>
                </c:pt>
                <c:pt idx="9">
                  <c:v>3.52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6.47</c:v>
                </c:pt>
                <c:pt idx="2">
                  <c:v>#N/A</c:v>
                </c:pt>
                <c:pt idx="3">
                  <c:v>8.32</c:v>
                </c:pt>
                <c:pt idx="4">
                  <c:v>#N/A</c:v>
                </c:pt>
                <c:pt idx="5">
                  <c:v>4.88</c:v>
                </c:pt>
                <c:pt idx="6">
                  <c:v>#N/A</c:v>
                </c:pt>
                <c:pt idx="7">
                  <c:v>6.05</c:v>
                </c:pt>
                <c:pt idx="8">
                  <c:v>#N/A</c:v>
                </c:pt>
                <c:pt idx="9">
                  <c:v>5.71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9748248"/>
        <c:axId val="226493248"/>
      </c:barChart>
      <c:catAx>
        <c:axId val="229748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493248"/>
        <c:crosses val="autoZero"/>
        <c:auto val="1"/>
        <c:lblAlgn val="ctr"/>
        <c:lblOffset val="100"/>
        <c:tickLblSkip val="1"/>
        <c:tickMarkSkip val="1"/>
        <c:noMultiLvlLbl val="0"/>
      </c:catAx>
      <c:valAx>
        <c:axId val="22649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748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679</c:v>
                </c:pt>
                <c:pt idx="5">
                  <c:v>675</c:v>
                </c:pt>
                <c:pt idx="8">
                  <c:v>676</c:v>
                </c:pt>
                <c:pt idx="11">
                  <c:v>631</c:v>
                </c:pt>
                <c:pt idx="14">
                  <c:v>614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20</c:v>
                </c:pt>
                <c:pt idx="3">
                  <c:v>20</c:v>
                </c:pt>
                <c:pt idx="6">
                  <c:v>20</c:v>
                </c:pt>
                <c:pt idx="9">
                  <c:v>20</c:v>
                </c:pt>
                <c:pt idx="12">
                  <c:v>20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10</c:v>
                </c:pt>
                <c:pt idx="12">
                  <c:v>10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129</c:v>
                </c:pt>
                <c:pt idx="3">
                  <c:v>132</c:v>
                </c:pt>
                <c:pt idx="6">
                  <c:v>134</c:v>
                </c:pt>
                <c:pt idx="9">
                  <c:v>110</c:v>
                </c:pt>
                <c:pt idx="12">
                  <c:v>103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885</c:v>
                </c:pt>
                <c:pt idx="3">
                  <c:v>861</c:v>
                </c:pt>
                <c:pt idx="6">
                  <c:v>847</c:v>
                </c:pt>
                <c:pt idx="9">
                  <c:v>783</c:v>
                </c:pt>
                <c:pt idx="12">
                  <c:v>748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8601568"/>
        <c:axId val="150135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355</c:v>
                </c:pt>
                <c:pt idx="2">
                  <c:v>#N/A</c:v>
                </c:pt>
                <c:pt idx="3">
                  <c:v>#N/A</c:v>
                </c:pt>
                <c:pt idx="4">
                  <c:v>338</c:v>
                </c:pt>
                <c:pt idx="5">
                  <c:v>#N/A</c:v>
                </c:pt>
                <c:pt idx="6">
                  <c:v>#N/A</c:v>
                </c:pt>
                <c:pt idx="7">
                  <c:v>325</c:v>
                </c:pt>
                <c:pt idx="8">
                  <c:v>#N/A</c:v>
                </c:pt>
                <c:pt idx="9">
                  <c:v>#N/A</c:v>
                </c:pt>
                <c:pt idx="10">
                  <c:v>292</c:v>
                </c:pt>
                <c:pt idx="11">
                  <c:v>#N/A</c:v>
                </c:pt>
                <c:pt idx="12">
                  <c:v>#N/A</c:v>
                </c:pt>
                <c:pt idx="13">
                  <c:v>267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8601568"/>
        <c:axId val="150135800"/>
      </c:lineChart>
      <c:catAx>
        <c:axId val="14860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135800"/>
        <c:crosses val="autoZero"/>
        <c:auto val="1"/>
        <c:lblAlgn val="ctr"/>
        <c:lblOffset val="100"/>
        <c:tickLblSkip val="1"/>
        <c:tickMarkSkip val="1"/>
        <c:noMultiLvlLbl val="0"/>
      </c:catAx>
      <c:valAx>
        <c:axId val="150135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60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5031</c:v>
                </c:pt>
                <c:pt idx="5">
                  <c:v>4892</c:v>
                </c:pt>
                <c:pt idx="8">
                  <c:v>4763</c:v>
                </c:pt>
                <c:pt idx="11">
                  <c:v>4525</c:v>
                </c:pt>
                <c:pt idx="14">
                  <c:v>4463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561</c:v>
                </c:pt>
                <c:pt idx="5">
                  <c:v>509</c:v>
                </c:pt>
                <c:pt idx="8">
                  <c:v>454</c:v>
                </c:pt>
                <c:pt idx="11">
                  <c:v>385</c:v>
                </c:pt>
                <c:pt idx="14">
                  <c:v>323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1496</c:v>
                </c:pt>
                <c:pt idx="5">
                  <c:v>1743</c:v>
                </c:pt>
                <c:pt idx="8">
                  <c:v>2076</c:v>
                </c:pt>
                <c:pt idx="11">
                  <c:v>2573</c:v>
                </c:pt>
                <c:pt idx="14">
                  <c:v>3070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1283</c:v>
                </c:pt>
                <c:pt idx="3">
                  <c:v>1226</c:v>
                </c:pt>
                <c:pt idx="6">
                  <c:v>1074</c:v>
                </c:pt>
                <c:pt idx="9">
                  <c:v>1015</c:v>
                </c:pt>
                <c:pt idx="12">
                  <c:v>1018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219</c:v>
                </c:pt>
                <c:pt idx="3">
                  <c:v>347</c:v>
                </c:pt>
                <c:pt idx="6">
                  <c:v>346</c:v>
                </c:pt>
                <c:pt idx="9">
                  <c:v>337</c:v>
                </c:pt>
                <c:pt idx="12">
                  <c:v>327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1346</c:v>
                </c:pt>
                <c:pt idx="3">
                  <c:v>1276</c:v>
                </c:pt>
                <c:pt idx="6">
                  <c:v>1153</c:v>
                </c:pt>
                <c:pt idx="9">
                  <c:v>1089</c:v>
                </c:pt>
                <c:pt idx="12">
                  <c:v>1016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83</c:v>
                </c:pt>
                <c:pt idx="3">
                  <c:v>63</c:v>
                </c:pt>
                <c:pt idx="6">
                  <c:v>43</c:v>
                </c:pt>
                <c:pt idx="9">
                  <c:v>22</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5914</c:v>
                </c:pt>
                <c:pt idx="3">
                  <c:v>5610</c:v>
                </c:pt>
                <c:pt idx="6">
                  <c:v>5361</c:v>
                </c:pt>
                <c:pt idx="9">
                  <c:v>4961</c:v>
                </c:pt>
                <c:pt idx="12">
                  <c:v>4800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8349080"/>
        <c:axId val="229743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1755</c:v>
                </c:pt>
                <c:pt idx="2">
                  <c:v>#N/A</c:v>
                </c:pt>
                <c:pt idx="3">
                  <c:v>#N/A</c:v>
                </c:pt>
                <c:pt idx="4">
                  <c:v>1378</c:v>
                </c:pt>
                <c:pt idx="5">
                  <c:v>#N/A</c:v>
                </c:pt>
                <c:pt idx="6">
                  <c:v>#N/A</c:v>
                </c:pt>
                <c:pt idx="7">
                  <c:v>683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8349080"/>
        <c:axId val="229743624"/>
      </c:lineChart>
      <c:catAx>
        <c:axId val="228349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9743624"/>
        <c:crosses val="autoZero"/>
        <c:auto val="1"/>
        <c:lblAlgn val="ctr"/>
        <c:lblOffset val="100"/>
        <c:tickLblSkip val="1"/>
        <c:tickMarkSkip val="1"/>
        <c:noMultiLvlLbl val="0"/>
      </c:catAx>
      <c:valAx>
        <c:axId val="229743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349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{3D5AC7D1-5798-432F-94F5-FFBE036126AD}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FEF-49D9-B44B-07FF0351EB5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{20D18F34-CC6C-4A22-8539-F7BC22F9D566}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FEF-49D9-B44B-07FF0351EB5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{BA9C9F44-FF7A-4DAF-BEC2-4D0B7105A846}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FEF-49D9-B44B-07FF0351EB5E}"/>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{8B520229-0B07-41E3-9ECF-6A592DAE1FB4}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FEF-49D9-B44B-07FF0351EB5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{BE89443E-32FD-4775-9158-DA8894E60237}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FEF-49D9-B44B-07FF0351EB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63.7</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6FEF-49D9-B44B-07FF0351EB5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{326B9707-06A8-4ED1-8A00-0DDB4CFC57A6}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FEF-49D9-B44B-07FF0351EB5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{92FB1D77-DEA1-4EDD-BD37-E6456C27530B}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FEF-49D9-B44B-07FF0351EB5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{DB8CD89D-1983-469B-BA41-200D2428142F}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FEF-49D9-B44B-07FF0351EB5E}"/>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{62E5B1F0-ECE9-44C7-BC2D-66A25DD0750D}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FEF-49D9-B44B-07FF0351EB5E}"/>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{F6D17353-242F-4FA3-AAAF-F086878A1F03}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FEF-49D9-B44B-07FF0351EB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59.7</c:v>
                </c:pt>
              </c:numCache>
            </c:numRef>
          </c:xVal>
          <c:yVal>
            <c:numRef>
              <c:f>公会計指標分析・財政指標組合せ分析表!$K$55:$O$55</c:f>
              <c:numCache>
                <c:formatCode>#,##0.0;"▲ "#,##0.0</c:formatCode>
                <c:ptCount val="5"/>
                <c:pt idx="4">
                  <c:v>0</c:v>
                </c:pt>
              </c:numCache>
            </c:numRef>
          </c:yVal>
          <c:smooth val="0"/>
          <c:extLst>
            <c:ext xmlns:c16="http://schemas.microsoft.com/office/drawing/2014/chart" uri="{C3380CC4-5D6E-409C-BE32-E72D297353CC}">
              <c16:uniqueId val="{0000000B-6FEF-49D9-B44B-07FF0351EB5E}"/>
            </c:ext>
          </c:extLst>
        </c:ser>
        <c:dLbls>
          <c:showLegendKey val="0"/>
          <c:showVal val="0"/>
          <c:showCatName val="0"/>
          <c:showSerName val="0"/>
          <c:showPercent val="0"/>
          <c:showBubbleSize val="0"/>
        </c:dLbls>
        <c:axId val="74189824"/>
        <c:axId val="74208384"/>
      </c:scatterChart>
      <c:valAx>
        <c:axId val="74189824"/>
        <c:scaling>
          <c:orientation val="minMax"/>
          <c:max val="71.699999999999989"/>
          <c:min val="47.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208384"/>
        <c:crosses val="autoZero"/>
        <c:crossBetween val="midCat"/>
      </c:valAx>
      <c:valAx>
        <c:axId val="742083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189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{4FF10855-5CC2-4877-8A4E-0F20401E2266}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3DDF-42C5-9D43-0788688C45C4}"/>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{04DDC267-8B2C-4855-B553-D15535DB73BF}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3DDF-42C5-9D43-0788688C45C4}"/>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{F09BFE0A-1BCB-4710-8932-1C339BA6309E}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3DDF-42C5-9D43-0788688C45C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{60A96F36-A24F-4946-ADE3-EAA5FF575184}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3DDF-42C5-9D43-0788688C45C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{B3D5886A-98C4-4B30-9B2C-2D3631E042B0}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3DDF-42C5-9D43-0788688C45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13.8</c:v>
                </c:pt>
                <c:pt idx="2">
                  <c:v>13.3</c:v>
                </c:pt>
                <c:pt idx="3">
                  <c:v>12.5</c:v>
                </c:pt>
                <c:pt idx="4">
                  <c:v>11.7</c:v>
                </c:pt>
              </c:numCache>
            </c:numRef>
          </c:xVal>
          <c:yVal>
            <c:numRef>
              <c:f>公会計指標分析・財政指標組合せ分析表!$K$73:$O$73</c:f>
              <c:numCache>
                <c:formatCode>#,##0.0;"▲ "#,##0.0</c:formatCode>
                <c:ptCount val="5"/>
                <c:pt idx="0">
                  <c:v>68.8</c:v>
                </c:pt>
                <c:pt idx="1">
                  <c:v>53.5</c:v>
                </c:pt>
                <c:pt idx="2">
                  <c:v>27.2</c:v>
                </c:pt>
              </c:numCache>
            </c:numRef>
          </c:yVal>
          <c:smooth val="0"/>
          <c:extLst>
            <c:ext xmlns:c16="http://schemas.microsoft.com/office/drawing/2014/chart" uri="{C3380CC4-5D6E-409C-BE32-E72D297353CC}">
              <c16:uniqueId val="{00000005-3DDF-42C5-9D43-0788688C45C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{FB5371C3-852C-42B1-B302-A416D5FC3C91}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3DDF-42C5-9D43-0788688C45C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{ECD0AAEF-DBD6-4A64-9A25-A6C2AAAFE86C}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3DDF-42C5-9D43-0788688C45C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{71D565F9-1705-45C9-B2F0-B5F5B6117A77}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3DDF-42C5-9D43-0788688C45C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{CEA7733D-8F0F-4143-B381-A27935090364}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3DDF-42C5-9D43-0788688C45C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{26F1B334-0BE5-4A56-BD97-90B278B568CF}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3DDF-42C5-9D43-0788688C45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7.8</c:v>
                </c:pt>
                <c:pt idx="4">
                  <c:v>7.4</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3DDF-42C5-9D43-0788688C45C4}"/>
            </c:ext>
          </c:extLst>
        </c:ser>
        <c:dLbls>
          <c:showLegendKey val="0"/>
          <c:showVal val="0"/>
          <c:showCatName val="0"/>
          <c:showSerName val="0"/>
          <c:showPercent val="0"/>
          <c:showBubbleSize val="0"/>
        </c:dLbls>
        <c:axId val="74246784"/>
        <c:axId val="74404608"/>
      </c:scatterChart>
      <c:valAx>
        <c:axId val="74246784"/>
        <c:scaling>
          <c:orientation val="minMax"/>
          <c:max val="14.7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404608"/>
        <c:crosses val="autoZero"/>
        <c:crossBetween val="midCat"/>
      </c:valAx>
      <c:valAx>
        <c:axId val="74404608"/>
        <c:scaling>
          <c:orientation val="minMax"/>
          <c:max val="8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246784"/>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北海道増毛町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の地方債償還額のピーク以降、増毛町財政改革方針に基づき、投資的事業を抑制してきたことから、元利償還金は年々減少傾向にある。今後も新規地方債発行にあたっては財政状況を勘案し、計画的な発行に努めるなど公債費の縮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北海道増毛町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規地方債の発行上限額の設定や投資的事業費の抑制、繰上償還の実施等により一般会計等に係る地方債現在高が年々減少しており、また、経常経費の縮減や使用料の徴収強化により公営企業への繰入見込額、退職者と同数の職員採用による退職手当見込額の減少などの理由からここ数年は将来負担額は徐々に減少しており、ふるさと納税基金などの充当可能基金が大幅に増加したこと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年度決算から将来負担比率は算出されていない。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北海道増毛町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4,606
4,548
369.71
5,650,917
5,468,231
173,717
3,039,901
4,800,137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[ 63.7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この間、財政状況を鑑み施設の改修及び長寿命化等を控えていたため、</a:t>
          </a:r>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63.7</a:t>
          </a:r>
          <a:r>
            <a:rPr kumimoji="1" lang="ja-JP" altLang="ja-JP" sz="1100">
              <a:solidFill>
                <a:schemeClr val="dk1"/>
              </a:solidFill>
              <a:effectLst/>
              <a:latin typeface="+mn-lt"/>
              <a:ea typeface="+mn-ea"/>
              <a:cs typeface="+mn-cs"/>
            </a:rPr>
            <a:t>％と類似団体</a:t>
          </a:r>
          <a:r>
            <a:rPr kumimoji="1" lang="ja-JP" altLang="en-US" sz="1100">
              <a:solidFill>
                <a:schemeClr val="dk1"/>
              </a:solidFill>
              <a:effectLst/>
              <a:latin typeface="+mn-lt"/>
              <a:ea typeface="+mn-ea"/>
              <a:cs typeface="+mn-cs"/>
            </a:rPr>
            <a:t>と比較し高くなって</a:t>
          </a:r>
          <a:r>
            <a:rPr kumimoji="1" lang="ja-JP" altLang="ja-JP" sz="1100">
              <a:solidFill>
                <a:schemeClr val="dk1"/>
              </a:solidFill>
              <a:effectLst/>
              <a:latin typeface="+mn-lt"/>
              <a:ea typeface="+mn-ea"/>
              <a:cs typeface="+mn-cs"/>
            </a:rPr>
            <a:t>いる状況である。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5" name="テキスト ボックス 54"/>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7" name="テキスト ボックス 56"/>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9" name="テキスト ボックス 58"/>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1" name="テキスト ボックス 60"/>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3" name="テキスト ボックス 62"/>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67" name="直線コネクタ 66"/>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68"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69" name="直線コネクタ 68"/>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0"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1" name="直線コネクタ 70"/>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2"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3" name="フローチャート : 判断 72"/>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4" name="フローチャート : 判断 73"/>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133773</xdr:rowOff>
    </xdr:from>
    <xdr:to>
      <xdr:col>3</xdr:col>
      <xdr:colOff>1222375</xdr:colOff>
      <xdr:row>29</xdr:row>
      <xdr:rowOff>63923</xdr:rowOff>
    </xdr:to>
    <xdr:sp macro="" textlink="">
      <xdr:nvSpPr>
        <xdr:cNvPr id="80" name="円/楕円 79"/>
        <xdr:cNvSpPr/>
      </xdr:nvSpPr>
      <xdr:spPr>
        <a:xfrm>
          <a:off x="47117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156650</xdr:rowOff>
    </xdr:from>
    <xdr:ext cx="405111" cy="259045"/>
    <xdr:sp macro="" textlink="">
      <xdr:nvSpPr>
        <xdr:cNvPr id="81" name="有形固定資産減価償却率該当値テキスト"/>
        <xdr:cNvSpPr txBox="1"/>
      </xdr:nvSpPr>
      <xdr:spPr>
        <a:xfrm>
          <a:off x="4813300" y="556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oneCellAnchor>
    <xdr:from>
      <xdr:col>3</xdr:col>
      <xdr:colOff>245118</xdr:colOff>
      <xdr:row>31</xdr:row>
      <xdr:rowOff>78334</xdr:rowOff>
    </xdr:from>
    <xdr:ext cx="405111" cy="259045"/>
    <xdr:sp macro="" textlink="">
      <xdr:nvSpPr>
        <xdr:cNvPr id="82" name="n_1aveValue有形固定資産減価償却率"/>
        <xdr:cNvSpPr txBox="1"/>
      </xdr:nvSpPr>
      <xdr:spPr>
        <a:xfrm>
          <a:off x="3836043" y="6174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北海道増毛町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4,606
4,548
369.71
5,650,917
5,468,231
173,717
3,039,901
4,800,137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16256</xdr:rowOff>
    </xdr:from>
    <xdr:to>
      <xdr:col>6</xdr:col>
      <xdr:colOff>561975</xdr:colOff>
      <xdr:row>34</xdr:row>
      <xdr:rowOff>117856</xdr:rowOff>
    </xdr:to>
    <xdr:sp macro="" textlink="">
      <xdr:nvSpPr>
        <xdr:cNvPr id="68" name="円/楕円 67"/>
        <xdr:cNvSpPr/>
      </xdr:nvSpPr>
      <xdr:spPr>
        <a:xfrm>
          <a:off x="4584700" y="58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140733</xdr:rowOff>
    </xdr:from>
    <xdr:ext cx="405111" cy="259045"/>
    <xdr:sp macro="" textlink="">
      <xdr:nvSpPr>
        <xdr:cNvPr id="69" name="【道路】&#10;有形固定資産減価償却率該当値テキスト"/>
        <xdr:cNvSpPr txBox="1"/>
      </xdr:nvSpPr>
      <xdr:spPr>
        <a:xfrm>
          <a:off x="4724400" y="5798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129811</xdr:rowOff>
    </xdr:from>
    <xdr:ext cx="405111" cy="259045"/>
    <xdr:sp macro="" textlink="">
      <xdr:nvSpPr>
        <xdr:cNvPr id="70" name="n_1aveValue【道路】&#10;有形固定資産減価償却率"/>
        <xdr:cNvSpPr txBox="1"/>
      </xdr:nvSpPr>
      <xdr:spPr>
        <a:xfrm>
          <a:off x="3582043" y="664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75821</xdr:rowOff>
    </xdr:from>
    <xdr:ext cx="599010" cy="259045"/>
    <xdr:sp macro="" textlink="">
      <xdr:nvSpPr>
        <xdr:cNvPr id="99" name="【道路】&#10;一人当たり延長平均値テキスト"/>
        <xdr:cNvSpPr txBox="1"/>
      </xdr:nvSpPr>
      <xdr:spPr>
        <a:xfrm>
          <a:off x="10566400" y="6762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91587</xdr:rowOff>
    </xdr:from>
    <xdr:to>
      <xdr:col>15</xdr:col>
      <xdr:colOff>231775</xdr:colOff>
      <xdr:row>42</xdr:row>
      <xdr:rowOff>21737</xdr:rowOff>
    </xdr:to>
    <xdr:sp macro="" textlink="">
      <xdr:nvSpPr>
        <xdr:cNvPr id="107" name="円/楕円 106"/>
        <xdr:cNvSpPr/>
      </xdr:nvSpPr>
      <xdr:spPr>
        <a:xfrm>
          <a:off x="10426700" y="7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6514</xdr:rowOff>
    </xdr:from>
    <xdr:ext cx="534377" cy="259045"/>
    <xdr:sp macro="" textlink="">
      <xdr:nvSpPr>
        <xdr:cNvPr id="108" name="【道路】&#10;一人当たり延長該当値テキスト"/>
        <xdr:cNvSpPr txBox="1"/>
      </xdr:nvSpPr>
      <xdr:spPr>
        <a:xfrm>
          <a:off x="10566400" y="703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35.256</a:t>
          </a:r>
          <a:endParaRPr kumimoji="1" lang="ja-JP" altLang="en-US" sz="1000" b="1">
            <a:solidFill>
              <a:srgbClr val="FF0000"/>
            </a:solidFill>
            <a:latin typeface="ＭＳ Ｐゴシック"/>
          </a:endParaRPr>
        </a:p>
      </xdr:txBody>
    </xdr:sp>
    <xdr:clientData/>
  </xdr:oneCellAnchor>
  <xdr:oneCellAnchor>
    <xdr:from>
      <xdr:col>13</xdr:col>
      <xdr:colOff>434485</xdr:colOff>
      <xdr:row>39</xdr:row>
      <xdr:rowOff>128651</xdr:rowOff>
    </xdr:from>
    <xdr:ext cx="534377" cy="259045"/>
    <xdr:sp macro="" textlink="">
      <xdr:nvSpPr>
        <xdr:cNvPr id="109"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37" name="【橋りょう・トンネ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136652</xdr:rowOff>
    </xdr:from>
    <xdr:to>
      <xdr:col>6</xdr:col>
      <xdr:colOff>561975</xdr:colOff>
      <xdr:row>63</xdr:row>
      <xdr:rowOff>66802</xdr:rowOff>
    </xdr:to>
    <xdr:sp macro="" textlink="">
      <xdr:nvSpPr>
        <xdr:cNvPr id="145" name="円/楕円 144"/>
        <xdr:cNvSpPr/>
      </xdr:nvSpPr>
      <xdr:spPr>
        <a:xfrm>
          <a:off x="4584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115079</xdr:rowOff>
    </xdr:from>
    <xdr:ext cx="405111" cy="259045"/>
    <xdr:sp macro="" textlink="">
      <xdr:nvSpPr>
        <xdr:cNvPr id="146" name="【橋りょう・トンネル】&#10;有形固定資産減価償却率該当値テキスト"/>
        <xdr:cNvSpPr txBox="1"/>
      </xdr:nvSpPr>
      <xdr:spPr>
        <a:xfrm>
          <a:off x="4724400" y="107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oneCellAnchor>
    <xdr:from>
      <xdr:col>5</xdr:col>
      <xdr:colOff>143518</xdr:colOff>
      <xdr:row>61</xdr:row>
      <xdr:rowOff>65041</xdr:rowOff>
    </xdr:from>
    <xdr:ext cx="405111" cy="259045"/>
    <xdr:sp macro="" textlink="">
      <xdr:nvSpPr>
        <xdr:cNvPr id="147" name="n_1aveValue【橋りょう・トンネル】&#10;有形固定資産減価償却率"/>
        <xdr:cNvSpPr txBox="1"/>
      </xdr:nvSpPr>
      <xdr:spPr>
        <a:xfrm>
          <a:off x="3582043" y="1052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151517</xdr:rowOff>
    </xdr:from>
    <xdr:ext cx="599010" cy="259045"/>
    <xdr:sp macro="" textlink="">
      <xdr:nvSpPr>
        <xdr:cNvPr id="176" name="【橋りょう・トンネル】&#10;一人当たり有形固定資産（償却資産）額平均値テキスト"/>
        <xdr:cNvSpPr txBox="1"/>
      </xdr:nvSpPr>
      <xdr:spPr>
        <a:xfrm>
          <a:off x="10566400" y="10095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78" name="フローチャート : 判断 177"/>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91409</xdr:rowOff>
    </xdr:from>
    <xdr:to>
      <xdr:col>15</xdr:col>
      <xdr:colOff>231775</xdr:colOff>
      <xdr:row>63</xdr:row>
      <xdr:rowOff>21559</xdr:rowOff>
    </xdr:to>
    <xdr:sp macro="" textlink="">
      <xdr:nvSpPr>
        <xdr:cNvPr id="184" name="円/楕円 183"/>
        <xdr:cNvSpPr/>
      </xdr:nvSpPr>
      <xdr:spPr>
        <a:xfrm>
          <a:off x="10426700" y="107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69836</xdr:rowOff>
    </xdr:from>
    <xdr:ext cx="599010" cy="259045"/>
    <xdr:sp macro="" textlink="">
      <xdr:nvSpPr>
        <xdr:cNvPr id="185" name="【橋りょう・トンネル】&#10;一人当たり有形固定資産（償却資産）額該当値テキスト"/>
        <xdr:cNvSpPr txBox="1"/>
      </xdr:nvSpPr>
      <xdr:spPr>
        <a:xfrm>
          <a:off x="10566400" y="1069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363,374</a:t>
          </a:r>
          <a:endParaRPr kumimoji="1" lang="ja-JP" altLang="en-US" sz="1000" b="1">
            <a:solidFill>
              <a:srgbClr val="FF0000"/>
            </a:solidFill>
            <a:latin typeface="ＭＳ Ｐゴシック"/>
          </a:endParaRPr>
        </a:p>
      </xdr:txBody>
    </xdr:sp>
    <xdr:clientData/>
  </xdr:oneCellAnchor>
  <xdr:oneCellAnchor>
    <xdr:from>
      <xdr:col>13</xdr:col>
      <xdr:colOff>402169</xdr:colOff>
      <xdr:row>58</xdr:row>
      <xdr:rowOff>136561</xdr:rowOff>
    </xdr:from>
    <xdr:ext cx="599010" cy="259045"/>
    <xdr:sp macro="" textlink="">
      <xdr:nvSpPr>
        <xdr:cNvPr id="186"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97045</xdr:rowOff>
    </xdr:from>
    <xdr:ext cx="405111" cy="259045"/>
    <xdr:sp macro="" textlink="">
      <xdr:nvSpPr>
        <xdr:cNvPr id="214" name="【公営住宅】&#10;有形固定資産減価償却率平均値テキスト"/>
        <xdr:cNvSpPr txBox="1"/>
      </xdr:nvSpPr>
      <xdr:spPr>
        <a:xfrm>
          <a:off x="4724400" y="13813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6" name="フローチャート : 判断 215"/>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94742</xdr:rowOff>
    </xdr:from>
    <xdr:to>
      <xdr:col>6</xdr:col>
      <xdr:colOff>561975</xdr:colOff>
      <xdr:row>82</xdr:row>
      <xdr:rowOff>24892</xdr:rowOff>
    </xdr:to>
    <xdr:sp macro="" textlink="">
      <xdr:nvSpPr>
        <xdr:cNvPr id="222" name="円/楕円 221"/>
        <xdr:cNvSpPr/>
      </xdr:nvSpPr>
      <xdr:spPr>
        <a:xfrm>
          <a:off x="45847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73169</xdr:rowOff>
    </xdr:from>
    <xdr:ext cx="405111" cy="259045"/>
    <xdr:sp macro="" textlink="">
      <xdr:nvSpPr>
        <xdr:cNvPr id="223" name="【公営住宅】&#10;有形固定資産減価償却率該当値テキスト"/>
        <xdr:cNvSpPr txBox="1"/>
      </xdr:nvSpPr>
      <xdr:spPr>
        <a:xfrm>
          <a:off x="4724400"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oneCellAnchor>
    <xdr:from>
      <xdr:col>5</xdr:col>
      <xdr:colOff>143518</xdr:colOff>
      <xdr:row>79</xdr:row>
      <xdr:rowOff>151147</xdr:rowOff>
    </xdr:from>
    <xdr:ext cx="405111" cy="259045"/>
    <xdr:sp macro="" textlink="">
      <xdr:nvSpPr>
        <xdr:cNvPr id="224" name="n_1aveValue【公営住宅】&#10;有形固定資産減価償却率"/>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5" name="テキスト ボックス 23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6" name="直線コネクタ 235"/>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7" name="テキスト ボックス 236"/>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38" name="直線コネクタ 23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9" name="テキスト ボックス 23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0" name="直線コネクタ 239"/>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1" name="テキスト ボックス 240"/>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4" name="直線コネクタ 243"/>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45" name="テキスト ボックス 244"/>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6" name="直線コネクタ 24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47" name="テキスト ボックス 246"/>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48" name="直線コネクタ 247"/>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49" name="テキスト ボックス 248"/>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1" name="テキスト ボックス 25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3" name="直線コネクタ 252"/>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54"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55" name="直線コネクタ 254"/>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56"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57" name="直線コネクタ 256"/>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147051</xdr:rowOff>
    </xdr:from>
    <xdr:ext cx="469744" cy="259045"/>
    <xdr:sp macro="" textlink="">
      <xdr:nvSpPr>
        <xdr:cNvPr id="258" name="【公営住宅】&#10;一人当たり面積平均値テキスト"/>
        <xdr:cNvSpPr txBox="1"/>
      </xdr:nvSpPr>
      <xdr:spPr>
        <a:xfrm>
          <a:off x="10566400" y="14205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59" name="フローチャート : 判断 258"/>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60" name="フローチャート : 判断 259"/>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83169</xdr:rowOff>
    </xdr:from>
    <xdr:to>
      <xdr:col>15</xdr:col>
      <xdr:colOff>231775</xdr:colOff>
      <xdr:row>85</xdr:row>
      <xdr:rowOff>13319</xdr:rowOff>
    </xdr:to>
    <xdr:sp macro="" textlink="">
      <xdr:nvSpPr>
        <xdr:cNvPr id="266" name="円/楕円 265"/>
        <xdr:cNvSpPr/>
      </xdr:nvSpPr>
      <xdr:spPr>
        <a:xfrm>
          <a:off x="10426700" y="144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61596</xdr:rowOff>
    </xdr:from>
    <xdr:ext cx="469744" cy="259045"/>
    <xdr:sp macro="" textlink="">
      <xdr:nvSpPr>
        <xdr:cNvPr id="267" name="【公営住宅】&#10;一人当たり面積該当値テキスト"/>
        <xdr:cNvSpPr txBox="1"/>
      </xdr:nvSpPr>
      <xdr:spPr>
        <a:xfrm>
          <a:off x="10566400" y="1446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4.929</a:t>
          </a:r>
          <a:endParaRPr kumimoji="1" lang="ja-JP" altLang="en-US" sz="1000" b="1">
            <a:solidFill>
              <a:srgbClr val="FF0000"/>
            </a:solidFill>
            <a:latin typeface="ＭＳ Ｐゴシック"/>
          </a:endParaRPr>
        </a:p>
      </xdr:txBody>
    </xdr:sp>
    <xdr:clientData/>
  </xdr:oneCellAnchor>
  <xdr:oneCellAnchor>
    <xdr:from>
      <xdr:col>13</xdr:col>
      <xdr:colOff>466802</xdr:colOff>
      <xdr:row>84</xdr:row>
      <xdr:rowOff>45420</xdr:rowOff>
    </xdr:from>
    <xdr:ext cx="469744" cy="259045"/>
    <xdr:sp macro="" textlink="">
      <xdr:nvSpPr>
        <xdr:cNvPr id="268" name="n_1aveValue【公営住宅】&#10;一人当たり面積"/>
        <xdr:cNvSpPr txBox="1"/>
      </xdr:nvSpPr>
      <xdr:spPr>
        <a:xfrm>
          <a:off x="9391727" y="1444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9" name="テキスト ボックス 27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0" name="直線コネクタ 27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1" name="テキスト ボックス 28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2" name="直線コネクタ 28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3" name="テキスト ボックス 28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4" name="直線コネクタ 28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5" name="テキスト ボックス 28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6" name="直線コネクタ 28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7" name="テキスト ボックス 28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9" name="テキスト ボックス 28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3048</xdr:rowOff>
    </xdr:from>
    <xdr:to>
      <xdr:col>6</xdr:col>
      <xdr:colOff>510540</xdr:colOff>
      <xdr:row>106</xdr:row>
      <xdr:rowOff>144780</xdr:rowOff>
    </xdr:to>
    <xdr:cxnSp macro="">
      <xdr:nvCxnSpPr>
        <xdr:cNvPr id="291" name="直線コネクタ 290"/>
        <xdr:cNvCxnSpPr/>
      </xdr:nvCxnSpPr>
      <xdr:spPr>
        <a:xfrm flipV="1">
          <a:off x="4634865" y="17490948"/>
          <a:ext cx="0" cy="82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148607</xdr:rowOff>
    </xdr:from>
    <xdr:ext cx="405111" cy="259045"/>
    <xdr:sp macro="" textlink="">
      <xdr:nvSpPr>
        <xdr:cNvPr id="292" name="【港湾・漁港】&#10;有形固定資産減価償却率最小値テキスト"/>
        <xdr:cNvSpPr txBox="1"/>
      </xdr:nvSpPr>
      <xdr:spPr>
        <a:xfrm>
          <a:off x="4724400"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106</xdr:row>
      <xdr:rowOff>144780</xdr:rowOff>
    </xdr:from>
    <xdr:to>
      <xdr:col>6</xdr:col>
      <xdr:colOff>600075</xdr:colOff>
      <xdr:row>106</xdr:row>
      <xdr:rowOff>144780</xdr:rowOff>
    </xdr:to>
    <xdr:cxnSp macro="">
      <xdr:nvCxnSpPr>
        <xdr:cNvPr id="293" name="直線コネクタ 292"/>
        <xdr:cNvCxnSpPr/>
      </xdr:nvCxnSpPr>
      <xdr:spPr>
        <a:xfrm>
          <a:off x="4546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121175</xdr:rowOff>
    </xdr:from>
    <xdr:ext cx="405111" cy="259045"/>
    <xdr:sp macro="" textlink="">
      <xdr:nvSpPr>
        <xdr:cNvPr id="294" name="【港湾・漁港】&#10;有形固定資産減価償却率最大値テキスト"/>
        <xdr:cNvSpPr txBox="1"/>
      </xdr:nvSpPr>
      <xdr:spPr>
        <a:xfrm>
          <a:off x="4724400" y="1726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102</xdr:row>
      <xdr:rowOff>3048</xdr:rowOff>
    </xdr:from>
    <xdr:to>
      <xdr:col>6</xdr:col>
      <xdr:colOff>600075</xdr:colOff>
      <xdr:row>102</xdr:row>
      <xdr:rowOff>3048</xdr:rowOff>
    </xdr:to>
    <xdr:cxnSp macro="">
      <xdr:nvCxnSpPr>
        <xdr:cNvPr id="295" name="直線コネクタ 294"/>
        <xdr:cNvCxnSpPr/>
      </xdr:nvCxnSpPr>
      <xdr:spPr>
        <a:xfrm>
          <a:off x="4546600" y="1749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41419</xdr:rowOff>
    </xdr:from>
    <xdr:ext cx="405111" cy="259045"/>
    <xdr:sp macro="" textlink="">
      <xdr:nvSpPr>
        <xdr:cNvPr id="296" name="【港湾・漁港】&#10;有形固定資産減価償却率平均値テキスト"/>
        <xdr:cNvSpPr txBox="1"/>
      </xdr:nvSpPr>
      <xdr:spPr>
        <a:xfrm>
          <a:off x="4724400" y="17529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18542</xdr:rowOff>
    </xdr:from>
    <xdr:to>
      <xdr:col>6</xdr:col>
      <xdr:colOff>561975</xdr:colOff>
      <xdr:row>103</xdr:row>
      <xdr:rowOff>120142</xdr:rowOff>
    </xdr:to>
    <xdr:sp macro="" textlink="">
      <xdr:nvSpPr>
        <xdr:cNvPr id="297" name="フローチャート : 判断 296"/>
        <xdr:cNvSpPr/>
      </xdr:nvSpPr>
      <xdr:spPr>
        <a:xfrm>
          <a:off x="45847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116839</xdr:rowOff>
    </xdr:from>
    <xdr:to>
      <xdr:col>5</xdr:col>
      <xdr:colOff>409575</xdr:colOff>
      <xdr:row>101</xdr:row>
      <xdr:rowOff>46989</xdr:rowOff>
    </xdr:to>
    <xdr:sp macro="" textlink="">
      <xdr:nvSpPr>
        <xdr:cNvPr id="298" name="フローチャート : 判断 297"/>
        <xdr:cNvSpPr/>
      </xdr:nvSpPr>
      <xdr:spPr>
        <a:xfrm>
          <a:off x="374650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106</xdr:row>
      <xdr:rowOff>93980</xdr:rowOff>
    </xdr:from>
    <xdr:to>
      <xdr:col>6</xdr:col>
      <xdr:colOff>561975</xdr:colOff>
      <xdr:row>107</xdr:row>
      <xdr:rowOff>24130</xdr:rowOff>
    </xdr:to>
    <xdr:sp macro="" textlink="">
      <xdr:nvSpPr>
        <xdr:cNvPr id="304" name="円/楕円 303"/>
        <xdr:cNvSpPr/>
      </xdr:nvSpPr>
      <xdr:spPr>
        <a:xfrm>
          <a:off x="4584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8907</xdr:rowOff>
    </xdr:from>
    <xdr:ext cx="405111" cy="259045"/>
    <xdr:sp macro="" textlink="">
      <xdr:nvSpPr>
        <xdr:cNvPr id="305" name="【港湾・漁港】&#10;有形固定資産減価償却率該当値テキスト"/>
        <xdr:cNvSpPr txBox="1"/>
      </xdr:nvSpPr>
      <xdr:spPr>
        <a:xfrm>
          <a:off x="4724400" y="1818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oneCellAnchor>
    <xdr:from>
      <xdr:col>5</xdr:col>
      <xdr:colOff>143518</xdr:colOff>
      <xdr:row>99</xdr:row>
      <xdr:rowOff>63516</xdr:rowOff>
    </xdr:from>
    <xdr:ext cx="405111" cy="259045"/>
    <xdr:sp macro="" textlink="">
      <xdr:nvSpPr>
        <xdr:cNvPr id="306" name="n_1aveValue【港湾・漁港】&#10;有形固定資産減価償却率"/>
        <xdr:cNvSpPr txBox="1"/>
      </xdr:nvSpPr>
      <xdr:spPr>
        <a:xfrm>
          <a:off x="3582043"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7" name="直線コネクタ 31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8" name="テキスト ボックス 31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9" name="直線コネクタ 31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20" name="テキスト ボックス 319"/>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1" name="直線コネクタ 32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2" name="テキスト ボックス 321"/>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3" name="直線コネクタ 32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4" name="テキスト ボックス 323"/>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5" name="直線コネクタ 3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6" name="テキスト ボックス 32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116870</xdr:rowOff>
    </xdr:from>
    <xdr:to>
      <xdr:col>15</xdr:col>
      <xdr:colOff>180340</xdr:colOff>
      <xdr:row>108</xdr:row>
      <xdr:rowOff>5803</xdr:rowOff>
    </xdr:to>
    <xdr:cxnSp macro="">
      <xdr:nvCxnSpPr>
        <xdr:cNvPr id="328" name="直線コネクタ 327"/>
        <xdr:cNvCxnSpPr/>
      </xdr:nvCxnSpPr>
      <xdr:spPr>
        <a:xfrm flipV="1">
          <a:off x="10476865" y="17261870"/>
          <a:ext cx="0" cy="126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9630</xdr:rowOff>
    </xdr:from>
    <xdr:ext cx="599010" cy="259045"/>
    <xdr:sp macro="" textlink="">
      <xdr:nvSpPr>
        <xdr:cNvPr id="329" name="【港湾・漁港】&#10;一人当たり有形固定資産（償却資産）額最小値テキスト"/>
        <xdr:cNvSpPr txBox="1"/>
      </xdr:nvSpPr>
      <xdr:spPr>
        <a:xfrm>
          <a:off x="10566400" y="1852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153,976</a:t>
          </a:r>
          <a:endParaRPr kumimoji="1" lang="ja-JP" altLang="en-US" sz="1000" b="1">
            <a:latin typeface="ＭＳ Ｐゴシック"/>
          </a:endParaRPr>
        </a:p>
      </xdr:txBody>
    </xdr:sp>
    <xdr:clientData/>
  </xdr:oneCellAnchor>
  <xdr:twoCellAnchor>
    <xdr:from>
      <xdr:col>15</xdr:col>
      <xdr:colOff>92075</xdr:colOff>
      <xdr:row>108</xdr:row>
      <xdr:rowOff>5803</xdr:rowOff>
    </xdr:from>
    <xdr:to>
      <xdr:col>15</xdr:col>
      <xdr:colOff>269875</xdr:colOff>
      <xdr:row>108</xdr:row>
      <xdr:rowOff>5803</xdr:rowOff>
    </xdr:to>
    <xdr:cxnSp macro="">
      <xdr:nvCxnSpPr>
        <xdr:cNvPr id="330" name="直線コネクタ 329"/>
        <xdr:cNvCxnSpPr/>
      </xdr:nvCxnSpPr>
      <xdr:spPr>
        <a:xfrm>
          <a:off x="10388600" y="18522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63547</xdr:rowOff>
    </xdr:from>
    <xdr:ext cx="690189" cy="259045"/>
    <xdr:sp macro="" textlink="">
      <xdr:nvSpPr>
        <xdr:cNvPr id="331" name="【港湾・漁港】&#10;一人当たり有形固定資産（償却資産）額最大値テキスト"/>
        <xdr:cNvSpPr txBox="1"/>
      </xdr:nvSpPr>
      <xdr:spPr>
        <a:xfrm>
          <a:off x="10566400" y="170370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2,911,043</a:t>
          </a:r>
          <a:endParaRPr kumimoji="1" lang="ja-JP" altLang="en-US" sz="1000" b="1">
            <a:latin typeface="ＭＳ Ｐゴシック"/>
          </a:endParaRPr>
        </a:p>
      </xdr:txBody>
    </xdr:sp>
    <xdr:clientData/>
  </xdr:oneCellAnchor>
  <xdr:twoCellAnchor>
    <xdr:from>
      <xdr:col>15</xdr:col>
      <xdr:colOff>92075</xdr:colOff>
      <xdr:row>100</xdr:row>
      <xdr:rowOff>116870</xdr:rowOff>
    </xdr:from>
    <xdr:to>
      <xdr:col>15</xdr:col>
      <xdr:colOff>269875</xdr:colOff>
      <xdr:row>100</xdr:row>
      <xdr:rowOff>116870</xdr:rowOff>
    </xdr:to>
    <xdr:cxnSp macro="">
      <xdr:nvCxnSpPr>
        <xdr:cNvPr id="332" name="直線コネクタ 331"/>
        <xdr:cNvCxnSpPr/>
      </xdr:nvCxnSpPr>
      <xdr:spPr>
        <a:xfrm>
          <a:off x="10388600" y="17261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2981</xdr:rowOff>
    </xdr:from>
    <xdr:ext cx="599010" cy="259045"/>
    <xdr:sp macro="" textlink="">
      <xdr:nvSpPr>
        <xdr:cNvPr id="333" name="【港湾・漁港】&#10;一人当たり有形固定資産（償却資産）額平均値テキスト"/>
        <xdr:cNvSpPr txBox="1"/>
      </xdr:nvSpPr>
      <xdr:spPr>
        <a:xfrm>
          <a:off x="10566400" y="181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474,073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151554</xdr:rowOff>
    </xdr:from>
    <xdr:to>
      <xdr:col>15</xdr:col>
      <xdr:colOff>231775</xdr:colOff>
      <xdr:row>107</xdr:row>
      <xdr:rowOff>81704</xdr:rowOff>
    </xdr:to>
    <xdr:sp macro="" textlink="">
      <xdr:nvSpPr>
        <xdr:cNvPr id="334" name="フローチャート : 判断 333"/>
        <xdr:cNvSpPr/>
      </xdr:nvSpPr>
      <xdr:spPr>
        <a:xfrm>
          <a:off x="10426700" y="183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166849</xdr:rowOff>
    </xdr:from>
    <xdr:to>
      <xdr:col>14</xdr:col>
      <xdr:colOff>79375</xdr:colOff>
      <xdr:row>105</xdr:row>
      <xdr:rowOff>96999</xdr:rowOff>
    </xdr:to>
    <xdr:sp macro="" textlink="">
      <xdr:nvSpPr>
        <xdr:cNvPr id="335" name="フローチャート : 判断 334"/>
        <xdr:cNvSpPr/>
      </xdr:nvSpPr>
      <xdr:spPr>
        <a:xfrm>
          <a:off x="9588500" y="179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126453</xdr:rowOff>
    </xdr:from>
    <xdr:to>
      <xdr:col>15</xdr:col>
      <xdr:colOff>231775</xdr:colOff>
      <xdr:row>108</xdr:row>
      <xdr:rowOff>56603</xdr:rowOff>
    </xdr:to>
    <xdr:sp macro="" textlink="">
      <xdr:nvSpPr>
        <xdr:cNvPr id="341" name="円/楕円 340"/>
        <xdr:cNvSpPr/>
      </xdr:nvSpPr>
      <xdr:spPr>
        <a:xfrm>
          <a:off x="10426700" y="1847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41380</xdr:rowOff>
    </xdr:from>
    <xdr:ext cx="599010" cy="259045"/>
    <xdr:sp macro="" textlink="">
      <xdr:nvSpPr>
        <xdr:cNvPr id="342" name="【港湾・漁港】&#10;一人当たり有形固定資産（償却資産）額該当値テキスト"/>
        <xdr:cNvSpPr txBox="1"/>
      </xdr:nvSpPr>
      <xdr:spPr>
        <a:xfrm>
          <a:off x="10566400" y="1838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153,976</a:t>
          </a:r>
          <a:endParaRPr kumimoji="1" lang="ja-JP" altLang="en-US" sz="1000" b="1">
            <a:solidFill>
              <a:srgbClr val="FF0000"/>
            </a:solidFill>
            <a:latin typeface="ＭＳ Ｐゴシック"/>
          </a:endParaRPr>
        </a:p>
      </xdr:txBody>
    </xdr:sp>
    <xdr:clientData/>
  </xdr:oneCellAnchor>
  <xdr:oneCellAnchor>
    <xdr:from>
      <xdr:col>13</xdr:col>
      <xdr:colOff>356579</xdr:colOff>
      <xdr:row>103</xdr:row>
      <xdr:rowOff>113526</xdr:rowOff>
    </xdr:from>
    <xdr:ext cx="690189" cy="259045"/>
    <xdr:sp macro="" textlink="">
      <xdr:nvSpPr>
        <xdr:cNvPr id="343" name="n_1aveValue【港湾・漁港】&#10;一人当たり有形固定資産（償却資産）額"/>
        <xdr:cNvSpPr txBox="1"/>
      </xdr:nvSpPr>
      <xdr:spPr>
        <a:xfrm>
          <a:off x="9281504" y="177728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1,190,619</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55" name="テキスト ボックス 3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65" name="テキスト ボックス 3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69" name="直線コネクタ 368"/>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70"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71" name="直線コネクタ 370"/>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72"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73" name="直線コネクタ 372"/>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162577</xdr:rowOff>
    </xdr:from>
    <xdr:ext cx="405111" cy="259045"/>
    <xdr:sp macro="" textlink="">
      <xdr:nvSpPr>
        <xdr:cNvPr id="374" name="【認定こども園・幼稚園・保育所】&#10;有形固定資産減価償却率平均値テキスト"/>
        <xdr:cNvSpPr txBox="1"/>
      </xdr:nvSpPr>
      <xdr:spPr>
        <a:xfrm>
          <a:off x="164084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75" name="フローチャート : 判断 374"/>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76" name="フローチャート : 判断 375"/>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118473</xdr:rowOff>
    </xdr:from>
    <xdr:to>
      <xdr:col>23</xdr:col>
      <xdr:colOff>568325</xdr:colOff>
      <xdr:row>39</xdr:row>
      <xdr:rowOff>48623</xdr:rowOff>
    </xdr:to>
    <xdr:sp macro="" textlink="">
      <xdr:nvSpPr>
        <xdr:cNvPr id="382" name="円/楕円 381"/>
        <xdr:cNvSpPr/>
      </xdr:nvSpPr>
      <xdr:spPr>
        <a:xfrm>
          <a:off x="162687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96900</xdr:rowOff>
    </xdr:from>
    <xdr:ext cx="405111" cy="259045"/>
    <xdr:sp macro="" textlink="">
      <xdr:nvSpPr>
        <xdr:cNvPr id="383" name="【認定こども園・幼稚園・保育所】&#10;有形固定資産減価償却率該当値テキスト"/>
        <xdr:cNvSpPr txBox="1"/>
      </xdr:nvSpPr>
      <xdr:spPr>
        <a:xfrm>
          <a:off x="16408400"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oneCellAnchor>
    <xdr:from>
      <xdr:col>22</xdr:col>
      <xdr:colOff>149868</xdr:colOff>
      <xdr:row>35</xdr:row>
      <xdr:rowOff>105971</xdr:rowOff>
    </xdr:from>
    <xdr:ext cx="405111" cy="259045"/>
    <xdr:sp macro="" textlink="">
      <xdr:nvSpPr>
        <xdr:cNvPr id="384" name="n_1aveValue【認定こども園・幼稚園・保育所】&#10;有形固定資産減価償却率"/>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5" name="直線コネクタ 39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96" name="テキスト ボックス 39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7" name="直線コネクタ 39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98" name="テキスト ボックス 397"/>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9" name="直線コネクタ 39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400" name="テキスト ボックス 399"/>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1" name="直線コネクタ 40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402" name="テキスト ボックス 401"/>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04" name="テキスト ボックス 403"/>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406" name="直線コネクタ 405"/>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407"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408" name="直線コネクタ 407"/>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409"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410" name="直線コネクタ 409"/>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87048</xdr:rowOff>
    </xdr:from>
    <xdr:ext cx="469744" cy="259045"/>
    <xdr:sp macro="" textlink="">
      <xdr:nvSpPr>
        <xdr:cNvPr id="411" name="【認定こども園・幼稚園・保育所】&#10;一人当たり面積平均値テキスト"/>
        <xdr:cNvSpPr txBox="1"/>
      </xdr:nvSpPr>
      <xdr:spPr>
        <a:xfrm>
          <a:off x="22250400" y="6773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412" name="フローチャート : 判断 411"/>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413" name="フローチャート : 判断 412"/>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68468</xdr:rowOff>
    </xdr:from>
    <xdr:to>
      <xdr:col>32</xdr:col>
      <xdr:colOff>238125</xdr:colOff>
      <xdr:row>41</xdr:row>
      <xdr:rowOff>170068</xdr:rowOff>
    </xdr:to>
    <xdr:sp macro="" textlink="">
      <xdr:nvSpPr>
        <xdr:cNvPr id="419" name="円/楕円 418"/>
        <xdr:cNvSpPr/>
      </xdr:nvSpPr>
      <xdr:spPr>
        <a:xfrm>
          <a:off x="22110700" y="70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154845</xdr:rowOff>
    </xdr:from>
    <xdr:ext cx="469744" cy="259045"/>
    <xdr:sp macro="" textlink="">
      <xdr:nvSpPr>
        <xdr:cNvPr id="420" name="【認定こども園・幼稚園・保育所】&#10;一人当たり面積該当値テキスト"/>
        <xdr:cNvSpPr txBox="1"/>
      </xdr:nvSpPr>
      <xdr:spPr>
        <a:xfrm>
          <a:off x="22250400" y="701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0.308</a:t>
          </a:r>
          <a:endParaRPr kumimoji="1" lang="ja-JP" altLang="en-US" sz="1000" b="1">
            <a:solidFill>
              <a:srgbClr val="FF0000"/>
            </a:solidFill>
            <a:latin typeface="ＭＳ Ｐゴシック"/>
          </a:endParaRPr>
        </a:p>
      </xdr:txBody>
    </xdr:sp>
    <xdr:clientData/>
  </xdr:oneCellAnchor>
  <xdr:oneCellAnchor>
    <xdr:from>
      <xdr:col>30</xdr:col>
      <xdr:colOff>473152</xdr:colOff>
      <xdr:row>40</xdr:row>
      <xdr:rowOff>11991</xdr:rowOff>
    </xdr:from>
    <xdr:ext cx="469744" cy="259045"/>
    <xdr:sp macro="" textlink="">
      <xdr:nvSpPr>
        <xdr:cNvPr id="421"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2" name="テキスト ボックス 4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3" name="直線コネクタ 4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4" name="テキスト ボックス 43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5" name="直線コネクタ 4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6" name="テキスト ボックス 4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7" name="直線コネクタ 4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8" name="テキスト ボックス 4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9" name="直線コネクタ 4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0" name="テキスト ボックス 4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1" name="直線コネクタ 4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2" name="テキスト ボックス 44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4" name="テキスト ボックス 4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446" name="直線コネクタ 445"/>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447"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448" name="直線コネクタ 447"/>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49"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50" name="直線コネクタ 449"/>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74947</xdr:rowOff>
    </xdr:from>
    <xdr:ext cx="405111" cy="259045"/>
    <xdr:sp macro="" textlink="">
      <xdr:nvSpPr>
        <xdr:cNvPr id="451" name="【学校施設】&#10;有形固定資産減価償却率平均値テキスト"/>
        <xdr:cNvSpPr txBox="1"/>
      </xdr:nvSpPr>
      <xdr:spPr>
        <a:xfrm>
          <a:off x="164084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452" name="フローチャート : 判断 451"/>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453" name="フローチャート : 判断 452"/>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52070</xdr:rowOff>
    </xdr:from>
    <xdr:to>
      <xdr:col>23</xdr:col>
      <xdr:colOff>568325</xdr:colOff>
      <xdr:row>60</xdr:row>
      <xdr:rowOff>153670</xdr:rowOff>
    </xdr:to>
    <xdr:sp macro="" textlink="">
      <xdr:nvSpPr>
        <xdr:cNvPr id="459" name="円/楕円 458"/>
        <xdr:cNvSpPr/>
      </xdr:nvSpPr>
      <xdr:spPr>
        <a:xfrm>
          <a:off x="16268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30497</xdr:rowOff>
    </xdr:from>
    <xdr:ext cx="405111" cy="259045"/>
    <xdr:sp macro="" textlink="">
      <xdr:nvSpPr>
        <xdr:cNvPr id="460" name="【学校施設】&#10;有形固定資産減価償却率該当値テキスト"/>
        <xdr:cNvSpPr txBox="1"/>
      </xdr:nvSpPr>
      <xdr:spPr>
        <a:xfrm>
          <a:off x="164084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oneCellAnchor>
    <xdr:from>
      <xdr:col>22</xdr:col>
      <xdr:colOff>149868</xdr:colOff>
      <xdr:row>59</xdr:row>
      <xdr:rowOff>36847</xdr:rowOff>
    </xdr:from>
    <xdr:ext cx="405111" cy="259045"/>
    <xdr:sp macro="" textlink="">
      <xdr:nvSpPr>
        <xdr:cNvPr id="461" name="n_1aveValue【学校施設】&#10;有形固定資産減価償却率"/>
        <xdr:cNvSpPr txBox="1"/>
      </xdr:nvSpPr>
      <xdr:spPr>
        <a:xfrm>
          <a:off x="15266043"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2" name="直線コネクタ 4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3" name="テキスト ボックス 4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4" name="直線コネクタ 4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5" name="テキスト ボックス 4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6" name="直線コネクタ 4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77" name="テキスト ボックス 47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8" name="直線コネクタ 4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79" name="テキスト ボックス 47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0" name="直線コネクタ 4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81" name="テキスト ボックス 48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83" name="テキスト ボックス 48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85" name="直線コネクタ 484"/>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86"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87" name="直線コネクタ 486"/>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88"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89" name="直線コネクタ 488"/>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153205</xdr:rowOff>
    </xdr:from>
    <xdr:ext cx="469744" cy="259045"/>
    <xdr:sp macro="" textlink="">
      <xdr:nvSpPr>
        <xdr:cNvPr id="490" name="【学校施設】&#10;一人当たり面積平均値テキスト"/>
        <xdr:cNvSpPr txBox="1"/>
      </xdr:nvSpPr>
      <xdr:spPr>
        <a:xfrm>
          <a:off x="22250400" y="1044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91" name="フローチャート : 判断 490"/>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92" name="フローチャート : 判断 491"/>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55499</xdr:rowOff>
    </xdr:from>
    <xdr:to>
      <xdr:col>32</xdr:col>
      <xdr:colOff>238125</xdr:colOff>
      <xdr:row>62</xdr:row>
      <xdr:rowOff>157099</xdr:rowOff>
    </xdr:to>
    <xdr:sp macro="" textlink="">
      <xdr:nvSpPr>
        <xdr:cNvPr id="498" name="円/楕円 497"/>
        <xdr:cNvSpPr/>
      </xdr:nvSpPr>
      <xdr:spPr>
        <a:xfrm>
          <a:off x="22110700" y="106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141876</xdr:rowOff>
    </xdr:from>
    <xdr:ext cx="469744" cy="259045"/>
    <xdr:sp macro="" textlink="">
      <xdr:nvSpPr>
        <xdr:cNvPr id="499" name="【学校施設】&#10;一人当たり面積該当値テキスト"/>
        <xdr:cNvSpPr txBox="1"/>
      </xdr:nvSpPr>
      <xdr:spPr>
        <a:xfrm>
          <a:off x="22250400" y="1060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4.105</a:t>
          </a:r>
          <a:endParaRPr kumimoji="1" lang="ja-JP" altLang="en-US" sz="1000" b="1">
            <a:solidFill>
              <a:srgbClr val="FF0000"/>
            </a:solidFill>
            <a:latin typeface="ＭＳ Ｐゴシック"/>
          </a:endParaRPr>
        </a:p>
      </xdr:txBody>
    </xdr:sp>
    <xdr:clientData/>
  </xdr:oneCellAnchor>
  <xdr:oneCellAnchor>
    <xdr:from>
      <xdr:col>30</xdr:col>
      <xdr:colOff>473152</xdr:colOff>
      <xdr:row>61</xdr:row>
      <xdr:rowOff>27703</xdr:rowOff>
    </xdr:from>
    <xdr:ext cx="469744" cy="259045"/>
    <xdr:sp macro="" textlink="">
      <xdr:nvSpPr>
        <xdr:cNvPr id="500"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502" name="正方形/長方形 501"/>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503" name="正方形/長方形 502"/>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504" name="正方形/長方形 503"/>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505" name="正方形/長方形 504"/>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6" name="正方形/長方形 5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508" name="正方形/長方形 507"/>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509" name="正方形/長方形 508"/>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510" name="正方形/長方形 509"/>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511" name="正方形/長方形 510"/>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2" name="正方形/長方形 5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0" name="正方形/長方形 51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28" name="正方形/長方形 52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29" name="正方形/長方形 5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0" name="正方形/長方形 5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1" name="テキスト ボックス 5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類似団体と比較して有形固定資産減価償却率が低い「認定子ども園・幼稚園・保育所」については、認定子ども園に向けた保育所の増改築を平成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年度に行ったためである。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北海道増毛町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4,606
4,548
369.71
5,650,917
5,468,231
173,717
3,039,901
4,800,137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14749</xdr:rowOff>
    </xdr:from>
    <xdr:ext cx="405111" cy="259045"/>
    <xdr:sp macro="" textlink="">
      <xdr:nvSpPr>
        <xdr:cNvPr id="79" name="n_1aveValue【体育館・プール】&#10;有形固定資産減価償却率"/>
        <xdr:cNvSpPr txBox="1"/>
      </xdr:nvSpPr>
      <xdr:spPr>
        <a:xfrm>
          <a:off x="3582043"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22352</xdr:rowOff>
    </xdr:from>
    <xdr:to>
      <xdr:col>6</xdr:col>
      <xdr:colOff>561975</xdr:colOff>
      <xdr:row>57</xdr:row>
      <xdr:rowOff>123952</xdr:rowOff>
    </xdr:to>
    <xdr:sp macro="" textlink="">
      <xdr:nvSpPr>
        <xdr:cNvPr id="85" name="円/楕円 84"/>
        <xdr:cNvSpPr/>
      </xdr:nvSpPr>
      <xdr:spPr>
        <a:xfrm>
          <a:off x="4584700" y="97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45229</xdr:rowOff>
    </xdr:from>
    <xdr:ext cx="405111" cy="259045"/>
    <xdr:sp macro="" textlink="">
      <xdr:nvSpPr>
        <xdr:cNvPr id="86" name="【体育館・プール】&#10;有形固定資産減価償却率該当値テキスト"/>
        <xdr:cNvSpPr txBox="1"/>
      </xdr:nvSpPr>
      <xdr:spPr>
        <a:xfrm>
          <a:off x="4724400" y="964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13878</xdr:rowOff>
    </xdr:from>
    <xdr:ext cx="469744" cy="259045"/>
    <xdr:sp macro="" textlink="">
      <xdr:nvSpPr>
        <xdr:cNvPr id="117" name="【体育館・プール】&#10;一人当たり面積平均値テキスト"/>
        <xdr:cNvSpPr txBox="1"/>
      </xdr:nvSpPr>
      <xdr:spPr>
        <a:xfrm>
          <a:off x="10566400" y="10472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20" name="n_1aveValue【体育館・プール】&#10;一人当たり面積"/>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130121</xdr:rowOff>
    </xdr:from>
    <xdr:to>
      <xdr:col>15</xdr:col>
      <xdr:colOff>231775</xdr:colOff>
      <xdr:row>63</xdr:row>
      <xdr:rowOff>60271</xdr:rowOff>
    </xdr:to>
    <xdr:sp macro="" textlink="">
      <xdr:nvSpPr>
        <xdr:cNvPr id="126" name="円/楕円 125"/>
        <xdr:cNvSpPr/>
      </xdr:nvSpPr>
      <xdr:spPr>
        <a:xfrm>
          <a:off x="10426700" y="1076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108548</xdr:rowOff>
    </xdr:from>
    <xdr:ext cx="469744" cy="259045"/>
    <xdr:sp macro="" textlink="">
      <xdr:nvSpPr>
        <xdr:cNvPr id="127" name="【体育館・プール】&#10;一人当たり面積該当値テキスト"/>
        <xdr:cNvSpPr txBox="1"/>
      </xdr:nvSpPr>
      <xdr:spPr>
        <a:xfrm>
          <a:off x="10566400" y="1073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0.896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59" name="フローチャート : 判断 158"/>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15891</xdr:rowOff>
    </xdr:from>
    <xdr:ext cx="405111" cy="259045"/>
    <xdr:sp macro="" textlink="">
      <xdr:nvSpPr>
        <xdr:cNvPr id="160" name="n_1aveValue【福祉施設】&#10;有形固定資産減価償却率"/>
        <xdr:cNvSpPr txBox="1"/>
      </xdr:nvSpPr>
      <xdr:spPr>
        <a:xfrm>
          <a:off x="3582043"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82550</xdr:rowOff>
    </xdr:from>
    <xdr:to>
      <xdr:col>6</xdr:col>
      <xdr:colOff>561975</xdr:colOff>
      <xdr:row>78</xdr:row>
      <xdr:rowOff>12700</xdr:rowOff>
    </xdr:to>
    <xdr:sp macro="" textlink="">
      <xdr:nvSpPr>
        <xdr:cNvPr id="166" name="円/楕円 165"/>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35577</xdr:rowOff>
    </xdr:from>
    <xdr:ext cx="469744" cy="259045"/>
    <xdr:sp macro="" textlink="">
      <xdr:nvSpPr>
        <xdr:cNvPr id="167" name="【福祉施設】&#10;有形固定資産減価償却率該当値テキスト"/>
        <xdr:cNvSpPr txBox="1"/>
      </xdr:nvSpPr>
      <xdr:spPr>
        <a:xfrm>
          <a:off x="4724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8" name="テキスト ボックス 17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92" name="直線コネクタ 191"/>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93"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94" name="直線コネクタ 1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95" name="【福祉施設】&#10;一人当たり面積最大値テキスト"/>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96" name="直線コネクタ 195"/>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106951</xdr:rowOff>
    </xdr:from>
    <xdr:ext cx="469744" cy="259045"/>
    <xdr:sp macro="" textlink="">
      <xdr:nvSpPr>
        <xdr:cNvPr id="197" name="【福祉施設】&#10;一人当たり面積平均値テキスト"/>
        <xdr:cNvSpPr txBox="1"/>
      </xdr:nvSpPr>
      <xdr:spPr>
        <a:xfrm>
          <a:off x="10566400" y="13994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198" name="フローチャート : 判断 197"/>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199" name="フローチャート : 判断 198"/>
        <xdr:cNvSpPr/>
      </xdr:nvSpPr>
      <xdr:spPr>
        <a:xfrm>
          <a:off x="9588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137431</xdr:rowOff>
    </xdr:from>
    <xdr:ext cx="469744" cy="259045"/>
    <xdr:sp macro="" textlink="">
      <xdr:nvSpPr>
        <xdr:cNvPr id="200" name="n_1aveValue【福祉施設】&#10;一人当たり面積"/>
        <xdr:cNvSpPr txBox="1"/>
      </xdr:nvSpPr>
      <xdr:spPr>
        <a:xfrm>
          <a:off x="9391727" y="1436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145035</xdr:rowOff>
    </xdr:from>
    <xdr:to>
      <xdr:col>15</xdr:col>
      <xdr:colOff>231775</xdr:colOff>
      <xdr:row>86</xdr:row>
      <xdr:rowOff>75185</xdr:rowOff>
    </xdr:to>
    <xdr:sp macro="" textlink="">
      <xdr:nvSpPr>
        <xdr:cNvPr id="206" name="円/楕円 205"/>
        <xdr:cNvSpPr/>
      </xdr:nvSpPr>
      <xdr:spPr>
        <a:xfrm>
          <a:off x="10426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59962</xdr:rowOff>
    </xdr:from>
    <xdr:ext cx="469744" cy="259045"/>
    <xdr:sp macro="" textlink="">
      <xdr:nvSpPr>
        <xdr:cNvPr id="207" name="【福祉施設】&#10;一人当たり面積該当値テキスト"/>
        <xdr:cNvSpPr txBox="1"/>
      </xdr:nvSpPr>
      <xdr:spPr>
        <a:xfrm>
          <a:off x="10566400"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0.618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6" name="テキスト ボックス 2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7" name="直線コネクタ 2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8" name="テキスト ボックス 21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9" name="直線コネクタ 21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0" name="テキスト ボックス 21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1" name="直線コネクタ 22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2" name="テキスト ボックス 22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3" name="直線コネクタ 22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4" name="テキスト ボックス 22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5" name="直線コネクタ 22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6" name="テキスト ボックス 22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7" name="直線コネクタ 22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8" name="テキスト ボックス 22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9" name="直線コネクタ 22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0" name="テキスト ボックス 22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160020</xdr:rowOff>
    </xdr:from>
    <xdr:to>
      <xdr:col>6</xdr:col>
      <xdr:colOff>510540</xdr:colOff>
      <xdr:row>100</xdr:row>
      <xdr:rowOff>76200</xdr:rowOff>
    </xdr:to>
    <xdr:cxnSp macro="">
      <xdr:nvCxnSpPr>
        <xdr:cNvPr id="232" name="直線コネクタ 231"/>
        <xdr:cNvCxnSpPr/>
      </xdr:nvCxnSpPr>
      <xdr:spPr>
        <a:xfrm flipV="1">
          <a:off x="4634865" y="17133570"/>
          <a:ext cx="0" cy="87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144797</xdr:rowOff>
    </xdr:from>
    <xdr:ext cx="405111" cy="259045"/>
    <xdr:sp macro="" textlink="">
      <xdr:nvSpPr>
        <xdr:cNvPr id="233" name="【市民会館】&#10;有形固定資産減価償却率最小値テキスト"/>
        <xdr:cNvSpPr txBox="1"/>
      </xdr:nvSpPr>
      <xdr:spPr>
        <a:xfrm>
          <a:off x="4724400" y="1728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234" name="直線コネクタ 233"/>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106697</xdr:rowOff>
    </xdr:from>
    <xdr:ext cx="405111" cy="259045"/>
    <xdr:sp macro="" textlink="">
      <xdr:nvSpPr>
        <xdr:cNvPr id="235" name="【市民会館】&#10;有形固定資産減価償却率最大値テキスト"/>
        <xdr:cNvSpPr txBox="1"/>
      </xdr:nvSpPr>
      <xdr:spPr>
        <a:xfrm>
          <a:off x="47244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99</xdr:row>
      <xdr:rowOff>160020</xdr:rowOff>
    </xdr:from>
    <xdr:to>
      <xdr:col>6</xdr:col>
      <xdr:colOff>600075</xdr:colOff>
      <xdr:row>99</xdr:row>
      <xdr:rowOff>160020</xdr:rowOff>
    </xdr:to>
    <xdr:cxnSp macro="">
      <xdr:nvCxnSpPr>
        <xdr:cNvPr id="236" name="直線コネクタ 235"/>
        <xdr:cNvCxnSpPr/>
      </xdr:nvCxnSpPr>
      <xdr:spPr>
        <a:xfrm>
          <a:off x="4546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17797</xdr:rowOff>
    </xdr:from>
    <xdr:ext cx="405111" cy="259045"/>
    <xdr:sp macro="" textlink="">
      <xdr:nvSpPr>
        <xdr:cNvPr id="237" name="【市民会館】&#10;有形固定資産減価償却率平均値テキスト"/>
        <xdr:cNvSpPr txBox="1"/>
      </xdr:nvSpPr>
      <xdr:spPr>
        <a:xfrm>
          <a:off x="4724400" y="17162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147320</xdr:rowOff>
    </xdr:from>
    <xdr:to>
      <xdr:col>6</xdr:col>
      <xdr:colOff>561975</xdr:colOff>
      <xdr:row>100</xdr:row>
      <xdr:rowOff>77470</xdr:rowOff>
    </xdr:to>
    <xdr:sp macro="" textlink="">
      <xdr:nvSpPr>
        <xdr:cNvPr id="238" name="フローチャート : 判断 237"/>
        <xdr:cNvSpPr/>
      </xdr:nvSpPr>
      <xdr:spPr>
        <a:xfrm>
          <a:off x="458470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82550</xdr:rowOff>
    </xdr:from>
    <xdr:to>
      <xdr:col>5</xdr:col>
      <xdr:colOff>409575</xdr:colOff>
      <xdr:row>109</xdr:row>
      <xdr:rowOff>12700</xdr:rowOff>
    </xdr:to>
    <xdr:sp macro="" textlink="">
      <xdr:nvSpPr>
        <xdr:cNvPr id="239" name="フローチャート : 判断 238"/>
        <xdr:cNvSpPr/>
      </xdr:nvSpPr>
      <xdr:spPr>
        <a:xfrm>
          <a:off x="3746500" y="185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29227</xdr:rowOff>
    </xdr:from>
    <xdr:ext cx="405111" cy="259045"/>
    <xdr:sp macro="" textlink="">
      <xdr:nvSpPr>
        <xdr:cNvPr id="240" name="n_1aveValue【市民会館】&#10;有形固定資産減価償却率"/>
        <xdr:cNvSpPr txBox="1"/>
      </xdr:nvSpPr>
      <xdr:spPr>
        <a:xfrm>
          <a:off x="3582043" y="1837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1" name="テキスト ボックス 2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2" name="テキスト ボックス 2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3" name="テキスト ボックス 2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4" name="テキスト ボックス 2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5" name="テキスト ボックス 2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109220</xdr:rowOff>
    </xdr:from>
    <xdr:to>
      <xdr:col>6</xdr:col>
      <xdr:colOff>561975</xdr:colOff>
      <xdr:row>100</xdr:row>
      <xdr:rowOff>39370</xdr:rowOff>
    </xdr:to>
    <xdr:sp macro="" textlink="">
      <xdr:nvSpPr>
        <xdr:cNvPr id="246" name="円/楕円 245"/>
        <xdr:cNvSpPr/>
      </xdr:nvSpPr>
      <xdr:spPr>
        <a:xfrm>
          <a:off x="4584700" y="1708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62247</xdr:rowOff>
    </xdr:from>
    <xdr:ext cx="405111" cy="259045"/>
    <xdr:sp macro="" textlink="">
      <xdr:nvSpPr>
        <xdr:cNvPr id="247" name="【市民会館】&#10;有形固定資産減価償却率該当値テキスト"/>
        <xdr:cNvSpPr txBox="1"/>
      </xdr:nvSpPr>
      <xdr:spPr>
        <a:xfrm>
          <a:off x="4724400" y="1703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8" name="正方形/長方形 2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9" name="正方形/長方形 2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0" name="正方形/長方形 2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1" name="正方形/長方形 2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2" name="正方形/長方形 2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3" name="正方形/長方形 2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4" name="正方形/長方形 2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5" name="正方形/長方形 2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6" name="テキスト ボックス 2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7" name="直線コネクタ 2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8" name="テキスト ボックス 25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59" name="直線コネクタ 25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60" name="テキスト ボックス 25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1" name="直線コネクタ 2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2" name="テキスト ボックス 26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63" name="直線コネクタ 26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64" name="テキスト ボックス 26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5" name="直線コネクタ 2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6" name="テキスト ボックス 2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107</xdr:row>
      <xdr:rowOff>167639</xdr:rowOff>
    </xdr:from>
    <xdr:to>
      <xdr:col>15</xdr:col>
      <xdr:colOff>180340</xdr:colOff>
      <xdr:row>108</xdr:row>
      <xdr:rowOff>70486</xdr:rowOff>
    </xdr:to>
    <xdr:cxnSp macro="">
      <xdr:nvCxnSpPr>
        <xdr:cNvPr id="268" name="直線コネクタ 267"/>
        <xdr:cNvCxnSpPr/>
      </xdr:nvCxnSpPr>
      <xdr:spPr>
        <a:xfrm flipV="1">
          <a:off x="10476865" y="18512789"/>
          <a:ext cx="0" cy="7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152418</xdr:rowOff>
    </xdr:from>
    <xdr:ext cx="469744" cy="259045"/>
    <xdr:sp macro="" textlink="">
      <xdr:nvSpPr>
        <xdr:cNvPr id="269" name="【市民会館】&#10;一人当たり面積最小値テキスト"/>
        <xdr:cNvSpPr txBox="1"/>
      </xdr:nvSpPr>
      <xdr:spPr>
        <a:xfrm>
          <a:off x="10566400" y="1866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108</xdr:row>
      <xdr:rowOff>70486</xdr:rowOff>
    </xdr:from>
    <xdr:to>
      <xdr:col>15</xdr:col>
      <xdr:colOff>269875</xdr:colOff>
      <xdr:row>108</xdr:row>
      <xdr:rowOff>70486</xdr:rowOff>
    </xdr:to>
    <xdr:cxnSp macro="">
      <xdr:nvCxnSpPr>
        <xdr:cNvPr id="270" name="直線コネクタ 269"/>
        <xdr:cNvCxnSpPr/>
      </xdr:nvCxnSpPr>
      <xdr:spPr>
        <a:xfrm>
          <a:off x="10388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114316</xdr:rowOff>
    </xdr:from>
    <xdr:ext cx="469744" cy="259045"/>
    <xdr:sp macro="" textlink="">
      <xdr:nvSpPr>
        <xdr:cNvPr id="271" name="【市民会館】&#10;一人当たり面積最大値テキスト"/>
        <xdr:cNvSpPr txBox="1"/>
      </xdr:nvSpPr>
      <xdr:spPr>
        <a:xfrm>
          <a:off x="10566400"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107</xdr:row>
      <xdr:rowOff>167639</xdr:rowOff>
    </xdr:from>
    <xdr:to>
      <xdr:col>15</xdr:col>
      <xdr:colOff>269875</xdr:colOff>
      <xdr:row>107</xdr:row>
      <xdr:rowOff>167639</xdr:rowOff>
    </xdr:to>
    <xdr:cxnSp macro="">
      <xdr:nvCxnSpPr>
        <xdr:cNvPr id="272" name="直線コネクタ 271"/>
        <xdr:cNvCxnSpPr/>
      </xdr:nvCxnSpPr>
      <xdr:spPr>
        <a:xfrm>
          <a:off x="10388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69868</xdr:rowOff>
    </xdr:from>
    <xdr:ext cx="469744" cy="259045"/>
    <xdr:sp macro="" textlink="">
      <xdr:nvSpPr>
        <xdr:cNvPr id="273" name="【市民会館】&#10;一人当たり面積平均値テキスト"/>
        <xdr:cNvSpPr txBox="1"/>
      </xdr:nvSpPr>
      <xdr:spPr>
        <a:xfrm>
          <a:off x="10566400" y="18415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162561</xdr:rowOff>
    </xdr:from>
    <xdr:to>
      <xdr:col>15</xdr:col>
      <xdr:colOff>231775</xdr:colOff>
      <xdr:row>108</xdr:row>
      <xdr:rowOff>92711</xdr:rowOff>
    </xdr:to>
    <xdr:sp macro="" textlink="">
      <xdr:nvSpPr>
        <xdr:cNvPr id="274" name="フローチャート : 判断 273"/>
        <xdr:cNvSpPr/>
      </xdr:nvSpPr>
      <xdr:spPr>
        <a:xfrm>
          <a:off x="10426700" y="1850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93980</xdr:rowOff>
    </xdr:from>
    <xdr:to>
      <xdr:col>14</xdr:col>
      <xdr:colOff>79375</xdr:colOff>
      <xdr:row>101</xdr:row>
      <xdr:rowOff>24130</xdr:rowOff>
    </xdr:to>
    <xdr:sp macro="" textlink="">
      <xdr:nvSpPr>
        <xdr:cNvPr id="275" name="フローチャート : 判断 274"/>
        <xdr:cNvSpPr/>
      </xdr:nvSpPr>
      <xdr:spPr>
        <a:xfrm>
          <a:off x="9588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40657</xdr:rowOff>
    </xdr:from>
    <xdr:ext cx="469744" cy="259045"/>
    <xdr:sp macro="" textlink="">
      <xdr:nvSpPr>
        <xdr:cNvPr id="276" name="n_1aveValue【市民会館】&#10;一人当たり面積"/>
        <xdr:cNvSpPr txBox="1"/>
      </xdr:nvSpPr>
      <xdr:spPr>
        <a:xfrm>
          <a:off x="93917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7" name="テキスト ボックス 2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8" name="テキスト ボックス 2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9" name="テキスト ボックス 2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0" name="テキスト ボックス 2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1" name="テキスト ボックス 2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19686</xdr:rowOff>
    </xdr:from>
    <xdr:to>
      <xdr:col>15</xdr:col>
      <xdr:colOff>231775</xdr:colOff>
      <xdr:row>108</xdr:row>
      <xdr:rowOff>121286</xdr:rowOff>
    </xdr:to>
    <xdr:sp macro="" textlink="">
      <xdr:nvSpPr>
        <xdr:cNvPr id="282" name="円/楕円 281"/>
        <xdr:cNvSpPr/>
      </xdr:nvSpPr>
      <xdr:spPr>
        <a:xfrm>
          <a:off x="104267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108</xdr:row>
      <xdr:rowOff>25418</xdr:rowOff>
    </xdr:from>
    <xdr:ext cx="469744" cy="259045"/>
    <xdr:sp macro="" textlink="">
      <xdr:nvSpPr>
        <xdr:cNvPr id="283" name="【市民会館】&#10;一人当たり面積該当値テキスト"/>
        <xdr:cNvSpPr txBox="1"/>
      </xdr:nvSpPr>
      <xdr:spPr>
        <a:xfrm>
          <a:off x="10566400" y="1854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0.481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5" name="直線コネクタ 29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6" name="テキスト ボックス 29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7" name="直線コネクタ 29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8" name="テキスト ボックス 29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9" name="直線コネクタ 29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0" name="テキスト ボックス 29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1" name="直線コネクタ 30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2" name="テキスト ボックス 30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4" name="テキスト ボックス 30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306" name="直線コネクタ 305"/>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307"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308" name="直線コネクタ 307"/>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309"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310" name="直線コネクタ 309"/>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311" name="【一般廃棄物処理施設】&#10;有形固定資産減価償却率平均値テキスト"/>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312" name="フローチャート : 判断 311"/>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313" name="フローチャート : 判断 312"/>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145813</xdr:rowOff>
    </xdr:from>
    <xdr:ext cx="405111" cy="259045"/>
    <xdr:sp macro="" textlink="">
      <xdr:nvSpPr>
        <xdr:cNvPr id="314" name="n_1aveValue【一般廃棄物処理施設】&#10;有形固定資産減価償却率"/>
        <xdr:cNvSpPr txBox="1"/>
      </xdr:nvSpPr>
      <xdr:spPr>
        <a:xfrm>
          <a:off x="15266043"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20" name="円/楕円 319"/>
        <xdr:cNvSpPr/>
      </xdr:nvSpPr>
      <xdr:spPr>
        <a:xfrm>
          <a:off x="16268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25417</xdr:rowOff>
    </xdr:from>
    <xdr:ext cx="405111" cy="259045"/>
    <xdr:sp macro="" textlink="">
      <xdr:nvSpPr>
        <xdr:cNvPr id="321" name="【一般廃棄物処理施設】&#10;有形固定資産減価償却率該当値テキスト"/>
        <xdr:cNvSpPr txBox="1"/>
      </xdr:nvSpPr>
      <xdr:spPr>
        <a:xfrm>
          <a:off x="164084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2" name="直線コネクタ 33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3" name="テキスト ボックス 33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4" name="直線コネクタ 33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5" name="テキスト ボックス 33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6" name="直線コネクタ 33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37" name="テキスト ボックス 33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8" name="直線コネクタ 33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39" name="テキスト ボックス 33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0" name="直線コネクタ 3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1" name="テキスト ボックス 3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343" name="直線コネクタ 342"/>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344"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345" name="直線コネクタ 344"/>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346"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347" name="直線コネクタ 346"/>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348"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349" name="フローチャート : 判断 348"/>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350" name="フローチャート : 判断 349"/>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351" name="n_1aveValue【一般廃棄物処理施設】&#10;一人当たり有形固定資産（償却資産）額"/>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151798</xdr:rowOff>
    </xdr:from>
    <xdr:to>
      <xdr:col>32</xdr:col>
      <xdr:colOff>238125</xdr:colOff>
      <xdr:row>39</xdr:row>
      <xdr:rowOff>81948</xdr:rowOff>
    </xdr:to>
    <xdr:sp macro="" textlink="">
      <xdr:nvSpPr>
        <xdr:cNvPr id="357" name="円/楕円 356"/>
        <xdr:cNvSpPr/>
      </xdr:nvSpPr>
      <xdr:spPr>
        <a:xfrm>
          <a:off x="22110700" y="666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3225</xdr:rowOff>
    </xdr:from>
    <xdr:ext cx="534377" cy="259045"/>
    <xdr:sp macro="" textlink="">
      <xdr:nvSpPr>
        <xdr:cNvPr id="358" name="【一般廃棄物処理施設】&#10;一人当たり有形固定資産（償却資産）額該当値テキスト"/>
        <xdr:cNvSpPr txBox="1"/>
      </xdr:nvSpPr>
      <xdr:spPr>
        <a:xfrm>
          <a:off x="22250400" y="65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97,354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9" name="テキスト ボックス 3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0" name="直線コネクタ 3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1" name="テキスト ボックス 3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2" name="直線コネクタ 3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3" name="テキスト ボックス 3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4" name="直線コネクタ 3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5" name="テキスト ボックス 3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6" name="直線コネクタ 3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7" name="テキスト ボックス 3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8" name="直線コネクタ 3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9" name="テキスト ボックス 3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0" name="直線コネクタ 3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1" name="テキスト ボックス 38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383" name="直線コネクタ 382"/>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384"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385" name="直線コネクタ 384"/>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386"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387" name="直線コネクタ 386"/>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388"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389" name="フローチャート : 判断 388"/>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390" name="フローチャート : 判断 389"/>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116857</xdr:rowOff>
    </xdr:from>
    <xdr:ext cx="405111" cy="259045"/>
    <xdr:sp macro="" textlink="">
      <xdr:nvSpPr>
        <xdr:cNvPr id="391" name="n_1aveValue【保健センター・保健所】&#10;有形固定資産減価償却率"/>
        <xdr:cNvSpPr txBox="1"/>
      </xdr:nvSpPr>
      <xdr:spPr>
        <a:xfrm>
          <a:off x="15266043"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36830</xdr:rowOff>
    </xdr:from>
    <xdr:to>
      <xdr:col>23</xdr:col>
      <xdr:colOff>568325</xdr:colOff>
      <xdr:row>58</xdr:row>
      <xdr:rowOff>138430</xdr:rowOff>
    </xdr:to>
    <xdr:sp macro="" textlink="">
      <xdr:nvSpPr>
        <xdr:cNvPr id="397" name="円/楕円 396"/>
        <xdr:cNvSpPr/>
      </xdr:nvSpPr>
      <xdr:spPr>
        <a:xfrm>
          <a:off x="162687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59707</xdr:rowOff>
    </xdr:from>
    <xdr:ext cx="405111" cy="259045"/>
    <xdr:sp macro="" textlink="">
      <xdr:nvSpPr>
        <xdr:cNvPr id="398" name="【保健センター・保健所】&#10;有形固定資産減価償却率該当値テキスト"/>
        <xdr:cNvSpPr txBox="1"/>
      </xdr:nvSpPr>
      <xdr:spPr>
        <a:xfrm>
          <a:off x="1640840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9" name="テキスト ボックス 4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0" name="直線コネクタ 4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1" name="テキスト ボックス 4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2" name="直線コネクタ 4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3" name="テキスト ボックス 4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4" name="直線コネクタ 4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5" name="テキスト ボックス 4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6" name="直線コネクタ 4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7" name="テキスト ボックス 4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8" name="直線コネクタ 4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9" name="テキスト ボックス 4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1" name="テキスト ボックス 4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423" name="直線コネクタ 422"/>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424"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425" name="直線コネクタ 424"/>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426"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427" name="直線コネクタ 426"/>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109237</xdr:rowOff>
    </xdr:from>
    <xdr:ext cx="469744" cy="259045"/>
    <xdr:sp macro="" textlink="">
      <xdr:nvSpPr>
        <xdr:cNvPr id="428" name="【保健センター・保健所】&#10;一人当たり面積平均値テキスト"/>
        <xdr:cNvSpPr txBox="1"/>
      </xdr:nvSpPr>
      <xdr:spPr>
        <a:xfrm>
          <a:off x="222504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429" name="フローチャート : 判断 428"/>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430" name="フローチャート : 判断 429"/>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151147</xdr:rowOff>
    </xdr:from>
    <xdr:ext cx="469744" cy="259045"/>
    <xdr:sp macro="" textlink="">
      <xdr:nvSpPr>
        <xdr:cNvPr id="431"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64</xdr:row>
      <xdr:rowOff>92075</xdr:rowOff>
    </xdr:from>
    <xdr:to>
      <xdr:col>32</xdr:col>
      <xdr:colOff>238125</xdr:colOff>
      <xdr:row>65</xdr:row>
      <xdr:rowOff>22225</xdr:rowOff>
    </xdr:to>
    <xdr:sp macro="" textlink="">
      <xdr:nvSpPr>
        <xdr:cNvPr id="437" name="円/楕円 436"/>
        <xdr:cNvSpPr/>
      </xdr:nvSpPr>
      <xdr:spPr>
        <a:xfrm>
          <a:off x="22110700" y="1106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64</xdr:row>
      <xdr:rowOff>7002</xdr:rowOff>
    </xdr:from>
    <xdr:ext cx="469744" cy="259045"/>
    <xdr:sp macro="" textlink="">
      <xdr:nvSpPr>
        <xdr:cNvPr id="438" name="【保健センター・保健所】&#10;一人当たり面積該当値テキスト"/>
        <xdr:cNvSpPr txBox="1"/>
      </xdr:nvSpPr>
      <xdr:spPr>
        <a:xfrm>
          <a:off x="22250400" y="1097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6" name="正方形/長方形 4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7" name="テキスト ボックス 4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8" name="直線コネクタ 4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9" name="直線コネクタ 44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0" name="テキスト ボックス 44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1" name="直線コネクタ 45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2" name="テキスト ボックス 45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3" name="直線コネクタ 45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4" name="テキスト ボックス 45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5" name="直線コネクタ 45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6" name="テキスト ボックス 45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7" name="直線コネクタ 45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8" name="テキスト ボックス 45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9" name="直線コネクタ 45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0" name="テキスト ボックス 45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464" name="直線コネクタ 463"/>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465"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466" name="直線コネクタ 465"/>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467"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468" name="直線コネクタ 467"/>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469"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470" name="フローチャート : 判断 469"/>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471" name="フローチャート : 判断 470"/>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69504</xdr:rowOff>
    </xdr:from>
    <xdr:ext cx="405111" cy="259045"/>
    <xdr:sp macro="" textlink="">
      <xdr:nvSpPr>
        <xdr:cNvPr id="472" name="n_1aveValue【消防施設】&#10;有形固定資産減価償却率"/>
        <xdr:cNvSpPr txBox="1"/>
      </xdr:nvSpPr>
      <xdr:spPr>
        <a:xfrm>
          <a:off x="15266043"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130992</xdr:rowOff>
    </xdr:from>
    <xdr:to>
      <xdr:col>23</xdr:col>
      <xdr:colOff>568325</xdr:colOff>
      <xdr:row>79</xdr:row>
      <xdr:rowOff>61142</xdr:rowOff>
    </xdr:to>
    <xdr:sp macro="" textlink="">
      <xdr:nvSpPr>
        <xdr:cNvPr id="478" name="円/楕円 477"/>
        <xdr:cNvSpPr/>
      </xdr:nvSpPr>
      <xdr:spPr>
        <a:xfrm>
          <a:off x="162687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153869</xdr:rowOff>
    </xdr:from>
    <xdr:ext cx="405111" cy="259045"/>
    <xdr:sp macro="" textlink="">
      <xdr:nvSpPr>
        <xdr:cNvPr id="479" name="【消防施設】&#10;有形固定資産減価償却率該当値テキスト"/>
        <xdr:cNvSpPr txBox="1"/>
      </xdr:nvSpPr>
      <xdr:spPr>
        <a:xfrm>
          <a:off x="16408400" y="1335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0" name="直線コネクタ 4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1" name="テキスト ボックス 4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2" name="直線コネクタ 4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3" name="テキスト ボックス 4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4" name="直線コネクタ 4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5" name="テキスト ボックス 4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6" name="直線コネクタ 4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7" name="テキスト ボックス 4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8" name="直線コネクタ 4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9" name="テキスト ボックス 4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503" name="直線コネクタ 502"/>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504"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505" name="直線コネクタ 504"/>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06"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07" name="直線コネクタ 506"/>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508"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509" name="フローチャート : 判断 508"/>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510" name="フローチャート : 判断 509"/>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511" name="n_1ave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13970</xdr:rowOff>
    </xdr:from>
    <xdr:to>
      <xdr:col>32</xdr:col>
      <xdr:colOff>238125</xdr:colOff>
      <xdr:row>80</xdr:row>
      <xdr:rowOff>115570</xdr:rowOff>
    </xdr:to>
    <xdr:sp macro="" textlink="">
      <xdr:nvSpPr>
        <xdr:cNvPr id="517" name="円/楕円 516"/>
        <xdr:cNvSpPr/>
      </xdr:nvSpPr>
      <xdr:spPr>
        <a:xfrm>
          <a:off x="221107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36847</xdr:rowOff>
    </xdr:from>
    <xdr:ext cx="469744" cy="259045"/>
    <xdr:sp macro="" textlink="">
      <xdr:nvSpPr>
        <xdr:cNvPr id="518" name="【消防施設】&#10;一人当たり面積該当値テキスト"/>
        <xdr:cNvSpPr txBox="1"/>
      </xdr:nvSpPr>
      <xdr:spPr>
        <a:xfrm>
          <a:off x="22250400"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7" name="テキスト ボックス 5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8" name="直線コネクタ 5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9" name="テキスト ボックス 52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0" name="直線コネクタ 5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1" name="テキスト ボックス 5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2" name="直線コネクタ 5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3" name="テキスト ボックス 5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4" name="直線コネクタ 5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5" name="テキスト ボックス 5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6" name="直線コネクタ 5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7" name="テキスト ボックス 5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8" name="直線コネクタ 5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9" name="テキスト ボックス 5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543" name="直線コネクタ 542"/>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544"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545" name="直線コネクタ 54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546"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547" name="直線コネクタ 546"/>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548"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549" name="フローチャート : 判断 548"/>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550" name="フローチャート : 判断 549"/>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162577</xdr:rowOff>
    </xdr:from>
    <xdr:ext cx="405111" cy="259045"/>
    <xdr:sp macro="" textlink="">
      <xdr:nvSpPr>
        <xdr:cNvPr id="551" name="n_1aveValue【庁舎】&#10;有形固定資産減価償却率"/>
        <xdr:cNvSpPr txBox="1"/>
      </xdr:nvSpPr>
      <xdr:spPr>
        <a:xfrm>
          <a:off x="15266043"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65405</xdr:rowOff>
    </xdr:from>
    <xdr:to>
      <xdr:col>23</xdr:col>
      <xdr:colOff>568325</xdr:colOff>
      <xdr:row>100</xdr:row>
      <xdr:rowOff>167005</xdr:rowOff>
    </xdr:to>
    <xdr:sp macro="" textlink="">
      <xdr:nvSpPr>
        <xdr:cNvPr id="557" name="円/楕円 556"/>
        <xdr:cNvSpPr/>
      </xdr:nvSpPr>
      <xdr:spPr>
        <a:xfrm>
          <a:off x="16268700" y="172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5097</xdr:rowOff>
    </xdr:from>
    <xdr:ext cx="405111" cy="259045"/>
    <xdr:sp macro="" textlink="">
      <xdr:nvSpPr>
        <xdr:cNvPr id="558" name="【庁舎】&#10;有形固定資産減価償却率該当値テキスト"/>
        <xdr:cNvSpPr txBox="1"/>
      </xdr:nvSpPr>
      <xdr:spPr>
        <a:xfrm>
          <a:off x="16408400" y="1715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9" name="直線コネクタ 5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0" name="テキスト ボックス 5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1" name="直線コネクタ 5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2" name="テキスト ボックス 5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3" name="直線コネクタ 5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4" name="テキスト ボックス 5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5" name="直線コネクタ 5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6" name="テキスト ボックス 5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580" name="直線コネクタ 579"/>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581"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582" name="直線コネクタ 581"/>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583"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584" name="直線コネクタ 583"/>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62907</xdr:rowOff>
    </xdr:from>
    <xdr:ext cx="469744" cy="259045"/>
    <xdr:sp macro="" textlink="">
      <xdr:nvSpPr>
        <xdr:cNvPr id="585" name="【庁舎】&#10;一人当たり面積平均値テキスト"/>
        <xdr:cNvSpPr txBox="1"/>
      </xdr:nvSpPr>
      <xdr:spPr>
        <a:xfrm>
          <a:off x="22250400" y="178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586" name="フローチャート : 判断 585"/>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587" name="フローチャート : 判断 586"/>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588"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128270</xdr:rowOff>
    </xdr:from>
    <xdr:to>
      <xdr:col>32</xdr:col>
      <xdr:colOff>238125</xdr:colOff>
      <xdr:row>107</xdr:row>
      <xdr:rowOff>58420</xdr:rowOff>
    </xdr:to>
    <xdr:sp macro="" textlink="">
      <xdr:nvSpPr>
        <xdr:cNvPr id="594" name="円/楕円 593"/>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43197</xdr:rowOff>
    </xdr:from>
    <xdr:ext cx="469744" cy="259045"/>
    <xdr:sp macro="" textlink="">
      <xdr:nvSpPr>
        <xdr:cNvPr id="595" name="【庁舎】&#10;一人当たり面積該当値テキスト"/>
        <xdr:cNvSpPr txBox="1"/>
      </xdr:nvSpPr>
      <xdr:spPr>
        <a:xfrm>
          <a:off x="22250400" y="1821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0.525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庁舎など、類似団体と比較しても有形固定資産減価償却率が高い施設が多く、耐用年数を超えていたり、耐用年数が迫っている施設が多いことから、今後は施設のあり方や改修等の検討が必要である。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北海道増毛町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4,606
4,548
369.71
5,650,917
5,468,231
173,717
3,039,901
4,800,137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a:t>
          </a:r>
          <a:r>
            <a:rPr kumimoji="1" lang="en-US" altLang="ja-JP" sz="1300">
              <a:latin typeface="ＭＳ Ｐゴシック"/>
            </a:rPr>
            <a:t>1</a:t>
          </a:r>
          <a:r>
            <a:rPr kumimoji="1" lang="ja-JP" altLang="en-US" sz="1300">
              <a:latin typeface="ＭＳ Ｐゴシック"/>
            </a:rPr>
            <a:t>次産業中心の町で町内に大規模事業所がないことから財政基盤が弱く、町税の徴収率は増加傾向にあるものの、長引く景気低迷の影響もあり、町民税などの調定額が伸び悩んでおり、類似団体平均を下回っている（</a:t>
          </a:r>
          <a:r>
            <a:rPr kumimoji="1" lang="en-US" altLang="ja-JP" sz="1300">
              <a:latin typeface="ＭＳ Ｐゴシック"/>
            </a:rPr>
            <a:t>0.14</a:t>
          </a:r>
          <a:r>
            <a:rPr kumimoji="1" lang="ja-JP" altLang="en-US" sz="1300">
              <a:latin typeface="ＭＳ Ｐゴシック"/>
            </a:rPr>
            <a:t>）。今後も、投資的事業の抑制や歳出の見直しを継続するとともに未利用地の売却や徴収率向上対策を中心とした歳入確保に努める。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29972</xdr:rowOff>
    </xdr:from>
    <xdr:to>
      <xdr:col>7</xdr:col>
      <xdr:colOff>152400</xdr:colOff>
      <xdr:row>44</xdr:row>
      <xdr:rowOff>39624</xdr:rowOff>
    </xdr:to>
    <xdr:cxnSp macro="">
      <xdr:nvCxnSpPr>
        <xdr:cNvPr id="65" name="直線コネクタ 64"/>
        <xdr:cNvCxnSpPr/>
      </xdr:nvCxnSpPr>
      <xdr:spPr>
        <a:xfrm flipV="1">
          <a:off x="4114800" y="75737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39624</xdr:rowOff>
    </xdr:from>
    <xdr:to>
      <xdr:col>6</xdr:col>
      <xdr:colOff>0</xdr:colOff>
      <xdr:row>44</xdr:row>
      <xdr:rowOff>39624</xdr:rowOff>
    </xdr:to>
    <xdr:cxnSp macro="">
      <xdr:nvCxnSpPr>
        <xdr:cNvPr id="68" name="直線コネクタ 67"/>
        <xdr:cNvCxnSpPr/>
      </xdr:nvCxnSpPr>
      <xdr:spPr>
        <a:xfrm>
          <a:off x="3225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39624</xdr:rowOff>
    </xdr:from>
    <xdr:to>
      <xdr:col>4</xdr:col>
      <xdr:colOff>482600</xdr:colOff>
      <xdr:row>44</xdr:row>
      <xdr:rowOff>39624</xdr:rowOff>
    </xdr:to>
    <xdr:cxnSp macro="">
      <xdr:nvCxnSpPr>
        <xdr:cNvPr id="71" name="直線コネクタ 70"/>
        <xdr:cNvCxnSpPr/>
      </xdr:nvCxnSpPr>
      <xdr:spPr>
        <a:xfrm>
          <a:off x="2336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63754</xdr:rowOff>
    </xdr:from>
    <xdr:to>
      <xdr:col>4</xdr:col>
      <xdr:colOff>533400</xdr:colOff>
      <xdr:row>43</xdr:row>
      <xdr:rowOff>165354</xdr:rowOff>
    </xdr:to>
    <xdr:sp macro="" textlink="">
      <xdr:nvSpPr>
        <xdr:cNvPr id="72" name="フローチャート : 判断 71"/>
        <xdr:cNvSpPr/>
      </xdr:nvSpPr>
      <xdr:spPr>
        <a:xfrm>
          <a:off x="3175000" y="743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4081</xdr:rowOff>
    </xdr:from>
    <xdr:ext cx="762000" cy="259045"/>
    <xdr:sp macro="" textlink="">
      <xdr:nvSpPr>
        <xdr:cNvPr id="73" name="テキスト ボックス 72"/>
        <xdr:cNvSpPr txBox="1"/>
      </xdr:nvSpPr>
      <xdr:spPr>
        <a:xfrm>
          <a:off x="2844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39624</xdr:rowOff>
    </xdr:from>
    <xdr:to>
      <xdr:col>3</xdr:col>
      <xdr:colOff>279400</xdr:colOff>
      <xdr:row>44</xdr:row>
      <xdr:rowOff>39624</xdr:rowOff>
    </xdr:to>
    <xdr:cxnSp macro="">
      <xdr:nvCxnSpPr>
        <xdr:cNvPr id="74" name="直線コネクタ 73"/>
        <xdr:cNvCxnSpPr/>
      </xdr:nvCxnSpPr>
      <xdr:spPr>
        <a:xfrm>
          <a:off x="1447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54102</xdr:rowOff>
    </xdr:from>
    <xdr:to>
      <xdr:col>3</xdr:col>
      <xdr:colOff>330200</xdr:colOff>
      <xdr:row>43</xdr:row>
      <xdr:rowOff>155702</xdr:rowOff>
    </xdr:to>
    <xdr:sp macro="" textlink="">
      <xdr:nvSpPr>
        <xdr:cNvPr id="75" name="フローチャート : 判断 74"/>
        <xdr:cNvSpPr/>
      </xdr:nvSpPr>
      <xdr:spPr>
        <a:xfrm>
          <a:off x="2286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165879</xdr:rowOff>
    </xdr:from>
    <xdr:ext cx="762000" cy="259045"/>
    <xdr:sp macro="" textlink="">
      <xdr:nvSpPr>
        <xdr:cNvPr id="76" name="テキスト ボックス 75"/>
        <xdr:cNvSpPr txBox="1"/>
      </xdr:nvSpPr>
      <xdr:spPr>
        <a:xfrm>
          <a:off x="1955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54102</xdr:rowOff>
    </xdr:from>
    <xdr:to>
      <xdr:col>2</xdr:col>
      <xdr:colOff>127000</xdr:colOff>
      <xdr:row>43</xdr:row>
      <xdr:rowOff>155702</xdr:rowOff>
    </xdr:to>
    <xdr:sp macro="" textlink="">
      <xdr:nvSpPr>
        <xdr:cNvPr id="77" name="フローチャート : 判断 76"/>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165879</xdr:rowOff>
    </xdr:from>
    <xdr:ext cx="762000" cy="259045"/>
    <xdr:sp macro="" textlink="">
      <xdr:nvSpPr>
        <xdr:cNvPr id="78" name="テキスト ボックス 77"/>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150622</xdr:rowOff>
    </xdr:from>
    <xdr:to>
      <xdr:col>7</xdr:col>
      <xdr:colOff>203200</xdr:colOff>
      <xdr:row>44</xdr:row>
      <xdr:rowOff>80772</xdr:rowOff>
    </xdr:to>
    <xdr:sp macro="" textlink="">
      <xdr:nvSpPr>
        <xdr:cNvPr id="84" name="円/楕円 83"/>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160274</xdr:rowOff>
    </xdr:from>
    <xdr:to>
      <xdr:col>6</xdr:col>
      <xdr:colOff>50800</xdr:colOff>
      <xdr:row>44</xdr:row>
      <xdr:rowOff>90424</xdr:rowOff>
    </xdr:to>
    <xdr:sp macro="" textlink="">
      <xdr:nvSpPr>
        <xdr:cNvPr id="86" name="円/楕円 85"/>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75201</xdr:rowOff>
    </xdr:from>
    <xdr:ext cx="736600" cy="259045"/>
    <xdr:sp macro="" textlink="">
      <xdr:nvSpPr>
        <xdr:cNvPr id="87" name="テキスト ボックス 86"/>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160274</xdr:rowOff>
    </xdr:from>
    <xdr:to>
      <xdr:col>4</xdr:col>
      <xdr:colOff>533400</xdr:colOff>
      <xdr:row>44</xdr:row>
      <xdr:rowOff>90424</xdr:rowOff>
    </xdr:to>
    <xdr:sp macro="" textlink="">
      <xdr:nvSpPr>
        <xdr:cNvPr id="88" name="円/楕円 87"/>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75201</xdr:rowOff>
    </xdr:from>
    <xdr:ext cx="762000" cy="259045"/>
    <xdr:sp macro="" textlink="">
      <xdr:nvSpPr>
        <xdr:cNvPr id="89" name="テキスト ボックス 88"/>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160274</xdr:rowOff>
    </xdr:from>
    <xdr:to>
      <xdr:col>3</xdr:col>
      <xdr:colOff>330200</xdr:colOff>
      <xdr:row>44</xdr:row>
      <xdr:rowOff>90424</xdr:rowOff>
    </xdr:to>
    <xdr:sp macro="" textlink="">
      <xdr:nvSpPr>
        <xdr:cNvPr id="90" name="円/楕円 89"/>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75201</xdr:rowOff>
    </xdr:from>
    <xdr:ext cx="762000" cy="259045"/>
    <xdr:sp macro="" textlink="">
      <xdr:nvSpPr>
        <xdr:cNvPr id="91" name="テキスト ボックス 90"/>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160274</xdr:rowOff>
    </xdr:from>
    <xdr:to>
      <xdr:col>2</xdr:col>
      <xdr:colOff>127000</xdr:colOff>
      <xdr:row>44</xdr:row>
      <xdr:rowOff>90424</xdr:rowOff>
    </xdr:to>
    <xdr:sp macro="" textlink="">
      <xdr:nvSpPr>
        <xdr:cNvPr id="92" name="円/楕円 91"/>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75201</xdr:rowOff>
    </xdr:from>
    <xdr:ext cx="762000" cy="259045"/>
    <xdr:sp macro="" textlink="">
      <xdr:nvSpPr>
        <xdr:cNvPr id="93" name="テキスト ボックス 92"/>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a:t>
          </a:r>
          <a:r>
            <a:rPr kumimoji="1" lang="en-US" altLang="ja-JP" sz="1300">
              <a:latin typeface="ＭＳ Ｐゴシック"/>
            </a:rPr>
            <a:t>22.2%</a:t>
          </a:r>
          <a:r>
            <a:rPr kumimoji="1" lang="ja-JP" altLang="en-US" sz="1300">
              <a:latin typeface="ＭＳ Ｐゴシック"/>
            </a:rPr>
            <a:t>）や人件費（</a:t>
          </a:r>
          <a:r>
            <a:rPr kumimoji="1" lang="en-US" altLang="ja-JP" sz="1300">
              <a:latin typeface="ＭＳ Ｐゴシック"/>
            </a:rPr>
            <a:t>29.0%</a:t>
          </a:r>
          <a:r>
            <a:rPr kumimoji="1" lang="ja-JP" altLang="en-US" sz="1300">
              <a:latin typeface="ＭＳ Ｐゴシック"/>
            </a:rPr>
            <a:t>）が高いため類似団体平均をやや上回っていることから、今後も新規発行の地方債については、財政状況を勘案した計画的な発行に努め、適正な定員管理、各種手当て見直し等により人件費削減など行財政改革への取り組みを通じて義務的経費の削減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77288</xdr:rowOff>
    </xdr:from>
    <xdr:to>
      <xdr:col>7</xdr:col>
      <xdr:colOff>152400</xdr:colOff>
      <xdr:row>64</xdr:row>
      <xdr:rowOff>115207</xdr:rowOff>
    </xdr:to>
    <xdr:cxnSp macro="">
      <xdr:nvCxnSpPr>
        <xdr:cNvPr id="130" name="直線コネクタ 129"/>
        <xdr:cNvCxnSpPr/>
      </xdr:nvCxnSpPr>
      <xdr:spPr>
        <a:xfrm>
          <a:off x="4114800" y="11050088"/>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77288</xdr:rowOff>
    </xdr:from>
    <xdr:to>
      <xdr:col>6</xdr:col>
      <xdr:colOff>0</xdr:colOff>
      <xdr:row>65</xdr:row>
      <xdr:rowOff>71301</xdr:rowOff>
    </xdr:to>
    <xdr:cxnSp macro="">
      <xdr:nvCxnSpPr>
        <xdr:cNvPr id="133" name="直線コネクタ 132"/>
        <xdr:cNvCxnSpPr/>
      </xdr:nvCxnSpPr>
      <xdr:spPr>
        <a:xfrm flipV="1">
          <a:off x="3225800" y="11050088"/>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125549</xdr:rowOff>
    </xdr:from>
    <xdr:to>
      <xdr:col>4</xdr:col>
      <xdr:colOff>482600</xdr:colOff>
      <xdr:row>65</xdr:row>
      <xdr:rowOff>71301</xdr:rowOff>
    </xdr:to>
    <xdr:cxnSp macro="">
      <xdr:nvCxnSpPr>
        <xdr:cNvPr id="136" name="直線コネクタ 135"/>
        <xdr:cNvCxnSpPr/>
      </xdr:nvCxnSpPr>
      <xdr:spPr>
        <a:xfrm>
          <a:off x="2336800" y="11098349"/>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67854</xdr:rowOff>
    </xdr:from>
    <xdr:to>
      <xdr:col>4</xdr:col>
      <xdr:colOff>533400</xdr:colOff>
      <xdr:row>64</xdr:row>
      <xdr:rowOff>169454</xdr:rowOff>
    </xdr:to>
    <xdr:sp macro="" textlink="">
      <xdr:nvSpPr>
        <xdr:cNvPr id="137" name="フローチャート : 判断 136"/>
        <xdr:cNvSpPr/>
      </xdr:nvSpPr>
      <xdr:spPr>
        <a:xfrm>
          <a:off x="3175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8181</xdr:rowOff>
    </xdr:from>
    <xdr:ext cx="762000" cy="259045"/>
    <xdr:sp macro="" textlink="">
      <xdr:nvSpPr>
        <xdr:cNvPr id="138" name="テキスト ボックス 137"/>
        <xdr:cNvSpPr txBox="1"/>
      </xdr:nvSpPr>
      <xdr:spPr>
        <a:xfrm>
          <a:off x="2844800" y="1080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125549</xdr:rowOff>
    </xdr:from>
    <xdr:to>
      <xdr:col>3</xdr:col>
      <xdr:colOff>279400</xdr:colOff>
      <xdr:row>65</xdr:row>
      <xdr:rowOff>5806</xdr:rowOff>
    </xdr:to>
    <xdr:cxnSp macro="">
      <xdr:nvCxnSpPr>
        <xdr:cNvPr id="139" name="直線コネクタ 138"/>
        <xdr:cNvCxnSpPr/>
      </xdr:nvCxnSpPr>
      <xdr:spPr>
        <a:xfrm flipV="1">
          <a:off x="1447800" y="1109834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149678</xdr:rowOff>
    </xdr:from>
    <xdr:to>
      <xdr:col>3</xdr:col>
      <xdr:colOff>330200</xdr:colOff>
      <xdr:row>64</xdr:row>
      <xdr:rowOff>79828</xdr:rowOff>
    </xdr:to>
    <xdr:sp macro="" textlink="">
      <xdr:nvSpPr>
        <xdr:cNvPr id="140" name="フローチャート : 判断 139"/>
        <xdr:cNvSpPr/>
      </xdr:nvSpPr>
      <xdr:spPr>
        <a:xfrm>
          <a:off x="2286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90005</xdr:rowOff>
    </xdr:from>
    <xdr:ext cx="762000" cy="259045"/>
    <xdr:sp macro="" textlink="">
      <xdr:nvSpPr>
        <xdr:cNvPr id="141" name="テキスト ボックス 140"/>
        <xdr:cNvSpPr txBox="1"/>
      </xdr:nvSpPr>
      <xdr:spPr>
        <a:xfrm>
          <a:off x="1955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146231</xdr:rowOff>
    </xdr:from>
    <xdr:to>
      <xdr:col>2</xdr:col>
      <xdr:colOff>127000</xdr:colOff>
      <xdr:row>64</xdr:row>
      <xdr:rowOff>76381</xdr:rowOff>
    </xdr:to>
    <xdr:sp macro="" textlink="">
      <xdr:nvSpPr>
        <xdr:cNvPr id="142" name="フローチャート : 判断 141"/>
        <xdr:cNvSpPr/>
      </xdr:nvSpPr>
      <xdr:spPr>
        <a:xfrm>
          <a:off x="1397000" y="109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86558</xdr:rowOff>
    </xdr:from>
    <xdr:ext cx="762000" cy="259045"/>
    <xdr:sp macro="" textlink="">
      <xdr:nvSpPr>
        <xdr:cNvPr id="143" name="テキスト ボックス 142"/>
        <xdr:cNvSpPr txBox="1"/>
      </xdr:nvSpPr>
      <xdr:spPr>
        <a:xfrm>
          <a:off x="1066800" y="1071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64407</xdr:rowOff>
    </xdr:from>
    <xdr:to>
      <xdr:col>7</xdr:col>
      <xdr:colOff>203200</xdr:colOff>
      <xdr:row>64</xdr:row>
      <xdr:rowOff>166007</xdr:rowOff>
    </xdr:to>
    <xdr:sp macro="" textlink="">
      <xdr:nvSpPr>
        <xdr:cNvPr id="149" name="円/楕円 148"/>
        <xdr:cNvSpPr/>
      </xdr:nvSpPr>
      <xdr:spPr>
        <a:xfrm>
          <a:off x="49022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36484</xdr:rowOff>
    </xdr:from>
    <xdr:ext cx="762000" cy="259045"/>
    <xdr:sp macro="" textlink="">
      <xdr:nvSpPr>
        <xdr:cNvPr id="150" name="財政構造の弾力性該当値テキスト"/>
        <xdr:cNvSpPr txBox="1"/>
      </xdr:nvSpPr>
      <xdr:spPr>
        <a:xfrm>
          <a:off x="5041900" y="110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26488</xdr:rowOff>
    </xdr:from>
    <xdr:to>
      <xdr:col>6</xdr:col>
      <xdr:colOff>50800</xdr:colOff>
      <xdr:row>64</xdr:row>
      <xdr:rowOff>128088</xdr:rowOff>
    </xdr:to>
    <xdr:sp macro="" textlink="">
      <xdr:nvSpPr>
        <xdr:cNvPr id="151" name="円/楕円 150"/>
        <xdr:cNvSpPr/>
      </xdr:nvSpPr>
      <xdr:spPr>
        <a:xfrm>
          <a:off x="4064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112865</xdr:rowOff>
    </xdr:from>
    <xdr:ext cx="736600" cy="259045"/>
    <xdr:sp macro="" textlink="">
      <xdr:nvSpPr>
        <xdr:cNvPr id="152" name="テキスト ボックス 151"/>
        <xdr:cNvSpPr txBox="1"/>
      </xdr:nvSpPr>
      <xdr:spPr>
        <a:xfrm>
          <a:off x="3733800" y="1108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20501</xdr:rowOff>
    </xdr:from>
    <xdr:to>
      <xdr:col>4</xdr:col>
      <xdr:colOff>533400</xdr:colOff>
      <xdr:row>65</xdr:row>
      <xdr:rowOff>122101</xdr:rowOff>
    </xdr:to>
    <xdr:sp macro="" textlink="">
      <xdr:nvSpPr>
        <xdr:cNvPr id="153" name="円/楕円 152"/>
        <xdr:cNvSpPr/>
      </xdr:nvSpPr>
      <xdr:spPr>
        <a:xfrm>
          <a:off x="3175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106878</xdr:rowOff>
    </xdr:from>
    <xdr:ext cx="762000" cy="259045"/>
    <xdr:sp macro="" textlink="">
      <xdr:nvSpPr>
        <xdr:cNvPr id="154" name="テキスト ボックス 153"/>
        <xdr:cNvSpPr txBox="1"/>
      </xdr:nvSpPr>
      <xdr:spPr>
        <a:xfrm>
          <a:off x="2844800" y="1125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74749</xdr:rowOff>
    </xdr:from>
    <xdr:to>
      <xdr:col>3</xdr:col>
      <xdr:colOff>330200</xdr:colOff>
      <xdr:row>65</xdr:row>
      <xdr:rowOff>4899</xdr:rowOff>
    </xdr:to>
    <xdr:sp macro="" textlink="">
      <xdr:nvSpPr>
        <xdr:cNvPr id="155" name="円/楕円 154"/>
        <xdr:cNvSpPr/>
      </xdr:nvSpPr>
      <xdr:spPr>
        <a:xfrm>
          <a:off x="2286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161126</xdr:rowOff>
    </xdr:from>
    <xdr:ext cx="762000" cy="259045"/>
    <xdr:sp macro="" textlink="">
      <xdr:nvSpPr>
        <xdr:cNvPr id="156" name="テキスト ボックス 155"/>
        <xdr:cNvSpPr txBox="1"/>
      </xdr:nvSpPr>
      <xdr:spPr>
        <a:xfrm>
          <a:off x="1955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126456</xdr:rowOff>
    </xdr:from>
    <xdr:to>
      <xdr:col>2</xdr:col>
      <xdr:colOff>127000</xdr:colOff>
      <xdr:row>65</xdr:row>
      <xdr:rowOff>56606</xdr:rowOff>
    </xdr:to>
    <xdr:sp macro="" textlink="">
      <xdr:nvSpPr>
        <xdr:cNvPr id="157" name="円/楕円 156"/>
        <xdr:cNvSpPr/>
      </xdr:nvSpPr>
      <xdr:spPr>
        <a:xfrm>
          <a:off x="1397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41383</xdr:rowOff>
    </xdr:from>
    <xdr:ext cx="762000" cy="259045"/>
    <xdr:sp macro="" textlink="">
      <xdr:nvSpPr>
        <xdr:cNvPr id="158" name="テキスト ボックス 157"/>
        <xdr:cNvSpPr txBox="1"/>
      </xdr:nvSpPr>
      <xdr:spPr>
        <a:xfrm>
          <a:off x="1066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[456,838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養護老人ホームや有床診療所、単独設置の消防本部など、人員が必要な事情があり、類似団体と比較すると人件費の割合が高くなっている。今後も財政運営プランに基づき、適正な定員管理に努める。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170900</xdr:rowOff>
    </xdr:from>
    <xdr:to>
      <xdr:col>7</xdr:col>
      <xdr:colOff>152400</xdr:colOff>
      <xdr:row>83</xdr:row>
      <xdr:rowOff>37793</xdr:rowOff>
    </xdr:to>
    <xdr:cxnSp macro="">
      <xdr:nvCxnSpPr>
        <xdr:cNvPr id="194" name="直線コネクタ 193"/>
        <xdr:cNvCxnSpPr/>
      </xdr:nvCxnSpPr>
      <xdr:spPr>
        <a:xfrm>
          <a:off x="4114800" y="14229800"/>
          <a:ext cx="838200" cy="3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127392</xdr:rowOff>
    </xdr:from>
    <xdr:to>
      <xdr:col>6</xdr:col>
      <xdr:colOff>0</xdr:colOff>
      <xdr:row>82</xdr:row>
      <xdr:rowOff>170900</xdr:rowOff>
    </xdr:to>
    <xdr:cxnSp macro="">
      <xdr:nvCxnSpPr>
        <xdr:cNvPr id="197" name="直線コネクタ 196"/>
        <xdr:cNvCxnSpPr/>
      </xdr:nvCxnSpPr>
      <xdr:spPr>
        <a:xfrm>
          <a:off x="3225800" y="14186292"/>
          <a:ext cx="889000" cy="4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98409</xdr:rowOff>
    </xdr:from>
    <xdr:to>
      <xdr:col>4</xdr:col>
      <xdr:colOff>482600</xdr:colOff>
      <xdr:row>82</xdr:row>
      <xdr:rowOff>127392</xdr:rowOff>
    </xdr:to>
    <xdr:cxnSp macro="">
      <xdr:nvCxnSpPr>
        <xdr:cNvPr id="200" name="直線コネクタ 199"/>
        <xdr:cNvCxnSpPr/>
      </xdr:nvCxnSpPr>
      <xdr:spPr>
        <a:xfrm>
          <a:off x="2336800" y="14157309"/>
          <a:ext cx="889000" cy="2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108609</xdr:rowOff>
    </xdr:from>
    <xdr:to>
      <xdr:col>4</xdr:col>
      <xdr:colOff>533400</xdr:colOff>
      <xdr:row>82</xdr:row>
      <xdr:rowOff>38759</xdr:rowOff>
    </xdr:to>
    <xdr:sp macro="" textlink="">
      <xdr:nvSpPr>
        <xdr:cNvPr id="201" name="フローチャート : 判断 200"/>
        <xdr:cNvSpPr/>
      </xdr:nvSpPr>
      <xdr:spPr>
        <a:xfrm>
          <a:off x="3175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48936</xdr:rowOff>
    </xdr:from>
    <xdr:ext cx="762000" cy="259045"/>
    <xdr:sp macro="" textlink="">
      <xdr:nvSpPr>
        <xdr:cNvPr id="202" name="テキスト ボックス 201"/>
        <xdr:cNvSpPr txBox="1"/>
      </xdr:nvSpPr>
      <xdr:spPr>
        <a:xfrm>
          <a:off x="2844800" y="1376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98409</xdr:rowOff>
    </xdr:from>
    <xdr:to>
      <xdr:col>3</xdr:col>
      <xdr:colOff>279400</xdr:colOff>
      <xdr:row>82</xdr:row>
      <xdr:rowOff>104403</xdr:rowOff>
    </xdr:to>
    <xdr:cxnSp macro="">
      <xdr:nvCxnSpPr>
        <xdr:cNvPr id="203" name="直線コネクタ 202"/>
        <xdr:cNvCxnSpPr/>
      </xdr:nvCxnSpPr>
      <xdr:spPr>
        <a:xfrm flipV="1">
          <a:off x="1447800" y="14157309"/>
          <a:ext cx="8890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89863</xdr:rowOff>
    </xdr:from>
    <xdr:to>
      <xdr:col>3</xdr:col>
      <xdr:colOff>330200</xdr:colOff>
      <xdr:row>82</xdr:row>
      <xdr:rowOff>20013</xdr:rowOff>
    </xdr:to>
    <xdr:sp macro="" textlink="">
      <xdr:nvSpPr>
        <xdr:cNvPr id="204" name="フローチャート : 判断 203"/>
        <xdr:cNvSpPr/>
      </xdr:nvSpPr>
      <xdr:spPr>
        <a:xfrm>
          <a:off x="2286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30190</xdr:rowOff>
    </xdr:from>
    <xdr:ext cx="762000" cy="259045"/>
    <xdr:sp macro="" textlink="">
      <xdr:nvSpPr>
        <xdr:cNvPr id="205" name="テキスト ボックス 204"/>
        <xdr:cNvSpPr txBox="1"/>
      </xdr:nvSpPr>
      <xdr:spPr>
        <a:xfrm>
          <a:off x="1955800" y="137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81642</xdr:rowOff>
    </xdr:from>
    <xdr:to>
      <xdr:col>2</xdr:col>
      <xdr:colOff>127000</xdr:colOff>
      <xdr:row>82</xdr:row>
      <xdr:rowOff>11792</xdr:rowOff>
    </xdr:to>
    <xdr:sp macro="" textlink="">
      <xdr:nvSpPr>
        <xdr:cNvPr id="206" name="フローチャート : 判断 205"/>
        <xdr:cNvSpPr/>
      </xdr:nvSpPr>
      <xdr:spPr>
        <a:xfrm>
          <a:off x="1397000" y="139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21969</xdr:rowOff>
    </xdr:from>
    <xdr:ext cx="762000" cy="259045"/>
    <xdr:sp macro="" textlink="">
      <xdr:nvSpPr>
        <xdr:cNvPr id="207" name="テキスト ボックス 206"/>
        <xdr:cNvSpPr txBox="1"/>
      </xdr:nvSpPr>
      <xdr:spPr>
        <a:xfrm>
          <a:off x="1066800" y="1373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158443</xdr:rowOff>
    </xdr:from>
    <xdr:to>
      <xdr:col>7</xdr:col>
      <xdr:colOff>203200</xdr:colOff>
      <xdr:row>83</xdr:row>
      <xdr:rowOff>88593</xdr:rowOff>
    </xdr:to>
    <xdr:sp macro="" textlink="">
      <xdr:nvSpPr>
        <xdr:cNvPr id="213" name="円/楕円 212"/>
        <xdr:cNvSpPr/>
      </xdr:nvSpPr>
      <xdr:spPr>
        <a:xfrm>
          <a:off x="4902200" y="142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130520</xdr:rowOff>
    </xdr:from>
    <xdr:ext cx="762000" cy="259045"/>
    <xdr:sp macro="" textlink="">
      <xdr:nvSpPr>
        <xdr:cNvPr id="214" name="人件費・物件費等の状況該当値テキスト"/>
        <xdr:cNvSpPr txBox="1"/>
      </xdr:nvSpPr>
      <xdr:spPr>
        <a:xfrm>
          <a:off x="5041900" y="141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456,838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120100</xdr:rowOff>
    </xdr:from>
    <xdr:to>
      <xdr:col>6</xdr:col>
      <xdr:colOff>50800</xdr:colOff>
      <xdr:row>83</xdr:row>
      <xdr:rowOff>50250</xdr:rowOff>
    </xdr:to>
    <xdr:sp macro="" textlink="">
      <xdr:nvSpPr>
        <xdr:cNvPr id="215" name="円/楕円 214"/>
        <xdr:cNvSpPr/>
      </xdr:nvSpPr>
      <xdr:spPr>
        <a:xfrm>
          <a:off x="4064000" y="141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35027</xdr:rowOff>
    </xdr:from>
    <xdr:ext cx="736600" cy="259045"/>
    <xdr:sp macro="" textlink="">
      <xdr:nvSpPr>
        <xdr:cNvPr id="216" name="テキスト ボックス 215"/>
        <xdr:cNvSpPr txBox="1"/>
      </xdr:nvSpPr>
      <xdr:spPr>
        <a:xfrm>
          <a:off x="3733800" y="142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423,468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76592</xdr:rowOff>
    </xdr:from>
    <xdr:to>
      <xdr:col>4</xdr:col>
      <xdr:colOff>533400</xdr:colOff>
      <xdr:row>83</xdr:row>
      <xdr:rowOff>6742</xdr:rowOff>
    </xdr:to>
    <xdr:sp macro="" textlink="">
      <xdr:nvSpPr>
        <xdr:cNvPr id="217" name="円/楕円 216"/>
        <xdr:cNvSpPr/>
      </xdr:nvSpPr>
      <xdr:spPr>
        <a:xfrm>
          <a:off x="3175000" y="1413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162969</xdr:rowOff>
    </xdr:from>
    <xdr:ext cx="762000" cy="259045"/>
    <xdr:sp macro="" textlink="">
      <xdr:nvSpPr>
        <xdr:cNvPr id="218" name="テキスト ボックス 217"/>
        <xdr:cNvSpPr txBox="1"/>
      </xdr:nvSpPr>
      <xdr:spPr>
        <a:xfrm>
          <a:off x="2844800" y="1422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385,604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47609</xdr:rowOff>
    </xdr:from>
    <xdr:to>
      <xdr:col>3</xdr:col>
      <xdr:colOff>330200</xdr:colOff>
      <xdr:row>82</xdr:row>
      <xdr:rowOff>149209</xdr:rowOff>
    </xdr:to>
    <xdr:sp macro="" textlink="">
      <xdr:nvSpPr>
        <xdr:cNvPr id="219" name="円/楕円 218"/>
        <xdr:cNvSpPr/>
      </xdr:nvSpPr>
      <xdr:spPr>
        <a:xfrm>
          <a:off x="2286000" y="141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133986</xdr:rowOff>
    </xdr:from>
    <xdr:ext cx="762000" cy="259045"/>
    <xdr:sp macro="" textlink="">
      <xdr:nvSpPr>
        <xdr:cNvPr id="220" name="テキスト ボックス 219"/>
        <xdr:cNvSpPr txBox="1"/>
      </xdr:nvSpPr>
      <xdr:spPr>
        <a:xfrm>
          <a:off x="1955800" y="1419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360,381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53603</xdr:rowOff>
    </xdr:from>
    <xdr:to>
      <xdr:col>2</xdr:col>
      <xdr:colOff>127000</xdr:colOff>
      <xdr:row>82</xdr:row>
      <xdr:rowOff>155203</xdr:rowOff>
    </xdr:to>
    <xdr:sp macro="" textlink="">
      <xdr:nvSpPr>
        <xdr:cNvPr id="221" name="円/楕円 220"/>
        <xdr:cNvSpPr/>
      </xdr:nvSpPr>
      <xdr:spPr>
        <a:xfrm>
          <a:off x="1397000" y="141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139980</xdr:rowOff>
    </xdr:from>
    <xdr:ext cx="762000" cy="259045"/>
    <xdr:sp macro="" textlink="">
      <xdr:nvSpPr>
        <xdr:cNvPr id="222" name="テキスト ボックス 221"/>
        <xdr:cNvSpPr txBox="1"/>
      </xdr:nvSpPr>
      <xdr:spPr>
        <a:xfrm>
          <a:off x="1066800" y="1419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365,597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15</a:t>
          </a:r>
          <a:r>
            <a:rPr kumimoji="1" lang="ja-JP" altLang="en-US" sz="1300">
              <a:latin typeface="ＭＳ Ｐゴシック"/>
            </a:rPr>
            <a:t>年度から増毛町財政改革方針に基づき行ってきた職員の給与削減（給料</a:t>
          </a:r>
          <a:r>
            <a:rPr kumimoji="1" lang="en-US" altLang="ja-JP" sz="1300">
              <a:latin typeface="ＭＳ Ｐゴシック"/>
            </a:rPr>
            <a:t>5%</a:t>
          </a:r>
          <a:r>
            <a:rPr kumimoji="1" lang="ja-JP" altLang="en-US" sz="1300">
              <a:latin typeface="ＭＳ Ｐゴシック"/>
            </a:rPr>
            <a:t>等）が、平成</a:t>
          </a:r>
          <a:r>
            <a:rPr kumimoji="1" lang="en-US" altLang="ja-JP" sz="1300">
              <a:latin typeface="ＭＳ Ｐゴシック"/>
            </a:rPr>
            <a:t>22</a:t>
          </a:r>
          <a:r>
            <a:rPr kumimoji="1" lang="ja-JP" altLang="en-US" sz="1300">
              <a:latin typeface="ＭＳ Ｐゴシック"/>
            </a:rPr>
            <a:t>年度より削減率を</a:t>
          </a:r>
          <a:r>
            <a:rPr kumimoji="1" lang="en-US" altLang="ja-JP" sz="1300">
              <a:latin typeface="ＭＳ Ｐゴシック"/>
            </a:rPr>
            <a:t>3</a:t>
          </a:r>
          <a:r>
            <a:rPr kumimoji="1" lang="ja-JP" altLang="en-US" sz="1300">
              <a:latin typeface="ＭＳ Ｐゴシック"/>
            </a:rPr>
            <a:t>％に縮減、平成</a:t>
          </a:r>
          <a:r>
            <a:rPr kumimoji="1" lang="en-US" altLang="ja-JP" sz="1300">
              <a:latin typeface="ＭＳ Ｐゴシック"/>
            </a:rPr>
            <a:t>24</a:t>
          </a:r>
          <a:r>
            <a:rPr kumimoji="1" lang="ja-JP" altLang="en-US" sz="1300">
              <a:latin typeface="ＭＳ Ｐゴシック"/>
            </a:rPr>
            <a:t>年度からは</a:t>
          </a:r>
          <a:r>
            <a:rPr kumimoji="1" lang="en-US" altLang="ja-JP" sz="1300">
              <a:latin typeface="ＭＳ Ｐゴシック"/>
            </a:rPr>
            <a:t>3%</a:t>
          </a:r>
          <a:r>
            <a:rPr kumimoji="1" lang="ja-JP" altLang="en-US" sz="1300">
              <a:latin typeface="ＭＳ Ｐゴシック"/>
            </a:rPr>
            <a:t>の削減も撤廃したため水準が上昇したが、類似団体をやや下回っており、今後も適正な定員管理、各種手当ての見直しなど給与の適正化に努める。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140463</xdr:rowOff>
    </xdr:from>
    <xdr:to>
      <xdr:col>24</xdr:col>
      <xdr:colOff>558800</xdr:colOff>
      <xdr:row>84</xdr:row>
      <xdr:rowOff>169418</xdr:rowOff>
    </xdr:to>
    <xdr:cxnSp macro="">
      <xdr:nvCxnSpPr>
        <xdr:cNvPr id="254" name="直線コネクタ 253"/>
        <xdr:cNvCxnSpPr/>
      </xdr:nvCxnSpPr>
      <xdr:spPr>
        <a:xfrm>
          <a:off x="16179800" y="14542263"/>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134129</xdr:rowOff>
    </xdr:from>
    <xdr:ext cx="762000" cy="259045"/>
    <xdr:sp macro="" textlink="">
      <xdr:nvSpPr>
        <xdr:cNvPr id="255" name="給与水準   （国との比較）平均値テキスト"/>
        <xdr:cNvSpPr txBox="1"/>
      </xdr:nvSpPr>
      <xdr:spPr>
        <a:xfrm>
          <a:off x="17106900" y="1453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140463</xdr:rowOff>
    </xdr:from>
    <xdr:to>
      <xdr:col>23</xdr:col>
      <xdr:colOff>406400</xdr:colOff>
      <xdr:row>85</xdr:row>
      <xdr:rowOff>7620</xdr:rowOff>
    </xdr:to>
    <xdr:cxnSp macro="">
      <xdr:nvCxnSpPr>
        <xdr:cNvPr id="257" name="直線コネクタ 256"/>
        <xdr:cNvCxnSpPr/>
      </xdr:nvCxnSpPr>
      <xdr:spPr>
        <a:xfrm flipV="1">
          <a:off x="15290800" y="14542263"/>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86631</xdr:rowOff>
    </xdr:from>
    <xdr:ext cx="736600" cy="259045"/>
    <xdr:sp macro="" textlink="">
      <xdr:nvSpPr>
        <xdr:cNvPr id="259" name="テキスト ボックス 258"/>
        <xdr:cNvSpPr txBox="1"/>
      </xdr:nvSpPr>
      <xdr:spPr>
        <a:xfrm>
          <a:off x="15798800" y="1465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150113</xdr:rowOff>
    </xdr:from>
    <xdr:to>
      <xdr:col>22</xdr:col>
      <xdr:colOff>203200</xdr:colOff>
      <xdr:row>85</xdr:row>
      <xdr:rowOff>7620</xdr:rowOff>
    </xdr:to>
    <xdr:cxnSp macro="">
      <xdr:nvCxnSpPr>
        <xdr:cNvPr id="260" name="直線コネクタ 259"/>
        <xdr:cNvCxnSpPr/>
      </xdr:nvCxnSpPr>
      <xdr:spPr>
        <a:xfrm>
          <a:off x="14401800" y="14551913"/>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1" name="フローチャート : 判断 260"/>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105935</xdr:rowOff>
    </xdr:from>
    <xdr:ext cx="762000" cy="259045"/>
    <xdr:sp macro="" textlink="">
      <xdr:nvSpPr>
        <xdr:cNvPr id="262" name="テキスト ボックス 261"/>
        <xdr:cNvSpPr txBox="1"/>
      </xdr:nvSpPr>
      <xdr:spPr>
        <a:xfrm>
          <a:off x="14909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150113</xdr:rowOff>
    </xdr:from>
    <xdr:to>
      <xdr:col>21</xdr:col>
      <xdr:colOff>0</xdr:colOff>
      <xdr:row>87</xdr:row>
      <xdr:rowOff>50800</xdr:rowOff>
    </xdr:to>
    <xdr:cxnSp macro="">
      <xdr:nvCxnSpPr>
        <xdr:cNvPr id="263" name="直線コネクタ 262"/>
        <xdr:cNvCxnSpPr/>
      </xdr:nvCxnSpPr>
      <xdr:spPr>
        <a:xfrm flipV="1">
          <a:off x="13512800" y="14551913"/>
          <a:ext cx="889000" cy="4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4" name="フローチャート : 判断 263"/>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101109</xdr:rowOff>
    </xdr:from>
    <xdr:ext cx="762000" cy="259045"/>
    <xdr:sp macro="" textlink="">
      <xdr:nvSpPr>
        <xdr:cNvPr id="265" name="テキスト ボックス 264"/>
        <xdr:cNvSpPr txBox="1"/>
      </xdr:nvSpPr>
      <xdr:spPr>
        <a:xfrm>
          <a:off x="14020800" y="146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6" name="フローチャート : 判断 265"/>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124985</xdr:rowOff>
    </xdr:from>
    <xdr:ext cx="762000" cy="259045"/>
    <xdr:sp macro="" textlink="">
      <xdr:nvSpPr>
        <xdr:cNvPr id="267" name="テキスト ボックス 266"/>
        <xdr:cNvSpPr txBox="1"/>
      </xdr:nvSpPr>
      <xdr:spPr>
        <a:xfrm>
          <a:off x="13131800" y="1504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118618</xdr:rowOff>
    </xdr:from>
    <xdr:to>
      <xdr:col>24</xdr:col>
      <xdr:colOff>609600</xdr:colOff>
      <xdr:row>85</xdr:row>
      <xdr:rowOff>48768</xdr:rowOff>
    </xdr:to>
    <xdr:sp macro="" textlink="">
      <xdr:nvSpPr>
        <xdr:cNvPr id="273" name="円/楕円 272"/>
        <xdr:cNvSpPr/>
      </xdr:nvSpPr>
      <xdr:spPr>
        <a:xfrm>
          <a:off x="16967200" y="145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135145</xdr:rowOff>
    </xdr:from>
    <xdr:ext cx="762000" cy="259045"/>
    <xdr:sp macro="" textlink="">
      <xdr:nvSpPr>
        <xdr:cNvPr id="274" name="給与水準   （国との比較）該当値テキスト"/>
        <xdr:cNvSpPr txBox="1"/>
      </xdr:nvSpPr>
      <xdr:spPr>
        <a:xfrm>
          <a:off x="17106900" y="1436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89663</xdr:rowOff>
    </xdr:from>
    <xdr:to>
      <xdr:col>23</xdr:col>
      <xdr:colOff>457200</xdr:colOff>
      <xdr:row>85</xdr:row>
      <xdr:rowOff>19813</xdr:rowOff>
    </xdr:to>
    <xdr:sp macro="" textlink="">
      <xdr:nvSpPr>
        <xdr:cNvPr id="275" name="円/楕円 274"/>
        <xdr:cNvSpPr/>
      </xdr:nvSpPr>
      <xdr:spPr>
        <a:xfrm>
          <a:off x="16129000" y="144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29990</xdr:rowOff>
    </xdr:from>
    <xdr:ext cx="736600" cy="259045"/>
    <xdr:sp macro="" textlink="">
      <xdr:nvSpPr>
        <xdr:cNvPr id="276" name="テキスト ボックス 275"/>
        <xdr:cNvSpPr txBox="1"/>
      </xdr:nvSpPr>
      <xdr:spPr>
        <a:xfrm>
          <a:off x="15798800" y="1426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128270</xdr:rowOff>
    </xdr:from>
    <xdr:to>
      <xdr:col>22</xdr:col>
      <xdr:colOff>254000</xdr:colOff>
      <xdr:row>85</xdr:row>
      <xdr:rowOff>58420</xdr:rowOff>
    </xdr:to>
    <xdr:sp macro="" textlink="">
      <xdr:nvSpPr>
        <xdr:cNvPr id="277" name="円/楕円 276"/>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68597</xdr:rowOff>
    </xdr:from>
    <xdr:ext cx="762000" cy="259045"/>
    <xdr:sp macro="" textlink="">
      <xdr:nvSpPr>
        <xdr:cNvPr id="278" name="テキスト ボックス 277"/>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99313</xdr:rowOff>
    </xdr:from>
    <xdr:to>
      <xdr:col>21</xdr:col>
      <xdr:colOff>50800</xdr:colOff>
      <xdr:row>85</xdr:row>
      <xdr:rowOff>29463</xdr:rowOff>
    </xdr:to>
    <xdr:sp macro="" textlink="">
      <xdr:nvSpPr>
        <xdr:cNvPr id="279" name="円/楕円 278"/>
        <xdr:cNvSpPr/>
      </xdr:nvSpPr>
      <xdr:spPr>
        <a:xfrm>
          <a:off x="143510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39640</xdr:rowOff>
    </xdr:from>
    <xdr:ext cx="762000" cy="259045"/>
    <xdr:sp macro="" textlink="">
      <xdr:nvSpPr>
        <xdr:cNvPr id="280" name="テキスト ボックス 279"/>
        <xdr:cNvSpPr txBox="1"/>
      </xdr:nvSpPr>
      <xdr:spPr>
        <a:xfrm>
          <a:off x="14020800" y="1426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81" name="円/楕円 280"/>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82" name="テキスト ボックス 281"/>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類似団体平均を上回っているのは、主に養護老人ホームや有床診療所等の直営、消防本部の単独設置が大きな理由である。今後は財政運営プランに基づき、定員管理の適正化に努める。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32626</xdr:rowOff>
    </xdr:from>
    <xdr:to>
      <xdr:col>24</xdr:col>
      <xdr:colOff>558800</xdr:colOff>
      <xdr:row>62</xdr:row>
      <xdr:rowOff>69786</xdr:rowOff>
    </xdr:to>
    <xdr:cxnSp macro="">
      <xdr:nvCxnSpPr>
        <xdr:cNvPr id="314" name="直線コネクタ 313"/>
        <xdr:cNvCxnSpPr/>
      </xdr:nvCxnSpPr>
      <xdr:spPr>
        <a:xfrm>
          <a:off x="16179800" y="10662526"/>
          <a:ext cx="8382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32626</xdr:rowOff>
    </xdr:from>
    <xdr:to>
      <xdr:col>23</xdr:col>
      <xdr:colOff>406400</xdr:colOff>
      <xdr:row>62</xdr:row>
      <xdr:rowOff>52654</xdr:rowOff>
    </xdr:to>
    <xdr:cxnSp macro="">
      <xdr:nvCxnSpPr>
        <xdr:cNvPr id="317" name="直線コネクタ 316"/>
        <xdr:cNvCxnSpPr/>
      </xdr:nvCxnSpPr>
      <xdr:spPr>
        <a:xfrm flipV="1">
          <a:off x="15290800" y="10662526"/>
          <a:ext cx="8890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24905</xdr:rowOff>
    </xdr:from>
    <xdr:to>
      <xdr:col>22</xdr:col>
      <xdr:colOff>203200</xdr:colOff>
      <xdr:row>62</xdr:row>
      <xdr:rowOff>52654</xdr:rowOff>
    </xdr:to>
    <xdr:cxnSp macro="">
      <xdr:nvCxnSpPr>
        <xdr:cNvPr id="320" name="直線コネクタ 319"/>
        <xdr:cNvCxnSpPr/>
      </xdr:nvCxnSpPr>
      <xdr:spPr>
        <a:xfrm>
          <a:off x="14401800" y="10654805"/>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107797</xdr:rowOff>
    </xdr:from>
    <xdr:to>
      <xdr:col>22</xdr:col>
      <xdr:colOff>254000</xdr:colOff>
      <xdr:row>61</xdr:row>
      <xdr:rowOff>37947</xdr:rowOff>
    </xdr:to>
    <xdr:sp macro="" textlink="">
      <xdr:nvSpPr>
        <xdr:cNvPr id="321" name="フローチャート : 判断 320"/>
        <xdr:cNvSpPr/>
      </xdr:nvSpPr>
      <xdr:spPr>
        <a:xfrm>
          <a:off x="15240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48124</xdr:rowOff>
    </xdr:from>
    <xdr:ext cx="762000" cy="259045"/>
    <xdr:sp macro="" textlink="">
      <xdr:nvSpPr>
        <xdr:cNvPr id="322" name="テキスト ボックス 321"/>
        <xdr:cNvSpPr txBox="1"/>
      </xdr:nvSpPr>
      <xdr:spPr>
        <a:xfrm>
          <a:off x="14909800" y="101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17907</xdr:rowOff>
    </xdr:from>
    <xdr:to>
      <xdr:col>21</xdr:col>
      <xdr:colOff>0</xdr:colOff>
      <xdr:row>62</xdr:row>
      <xdr:rowOff>24905</xdr:rowOff>
    </xdr:to>
    <xdr:cxnSp macro="">
      <xdr:nvCxnSpPr>
        <xdr:cNvPr id="323" name="直線コネクタ 322"/>
        <xdr:cNvCxnSpPr/>
      </xdr:nvCxnSpPr>
      <xdr:spPr>
        <a:xfrm>
          <a:off x="13512800" y="10647807"/>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96456</xdr:rowOff>
    </xdr:from>
    <xdr:to>
      <xdr:col>21</xdr:col>
      <xdr:colOff>50800</xdr:colOff>
      <xdr:row>61</xdr:row>
      <xdr:rowOff>26606</xdr:rowOff>
    </xdr:to>
    <xdr:sp macro="" textlink="">
      <xdr:nvSpPr>
        <xdr:cNvPr id="324" name="フローチャート : 判断 323"/>
        <xdr:cNvSpPr/>
      </xdr:nvSpPr>
      <xdr:spPr>
        <a:xfrm>
          <a:off x="14351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36783</xdr:rowOff>
    </xdr:from>
    <xdr:ext cx="762000" cy="259045"/>
    <xdr:sp macro="" textlink="">
      <xdr:nvSpPr>
        <xdr:cNvPr id="325" name="テキスト ボックス 324"/>
        <xdr:cNvSpPr txBox="1"/>
      </xdr:nvSpPr>
      <xdr:spPr>
        <a:xfrm>
          <a:off x="14020800" y="1015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93320</xdr:rowOff>
    </xdr:from>
    <xdr:to>
      <xdr:col>19</xdr:col>
      <xdr:colOff>533400</xdr:colOff>
      <xdr:row>61</xdr:row>
      <xdr:rowOff>23470</xdr:rowOff>
    </xdr:to>
    <xdr:sp macro="" textlink="">
      <xdr:nvSpPr>
        <xdr:cNvPr id="326" name="フローチャート : 判断 325"/>
        <xdr:cNvSpPr/>
      </xdr:nvSpPr>
      <xdr:spPr>
        <a:xfrm>
          <a:off x="13462000" y="1038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33647</xdr:rowOff>
    </xdr:from>
    <xdr:ext cx="762000" cy="259045"/>
    <xdr:sp macro="" textlink="">
      <xdr:nvSpPr>
        <xdr:cNvPr id="327" name="テキスト ボックス 326"/>
        <xdr:cNvSpPr txBox="1"/>
      </xdr:nvSpPr>
      <xdr:spPr>
        <a:xfrm>
          <a:off x="13131800" y="1014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18986</xdr:rowOff>
    </xdr:from>
    <xdr:to>
      <xdr:col>24</xdr:col>
      <xdr:colOff>609600</xdr:colOff>
      <xdr:row>62</xdr:row>
      <xdr:rowOff>120586</xdr:rowOff>
    </xdr:to>
    <xdr:sp macro="" textlink="">
      <xdr:nvSpPr>
        <xdr:cNvPr id="333" name="円/楕円 332"/>
        <xdr:cNvSpPr/>
      </xdr:nvSpPr>
      <xdr:spPr>
        <a:xfrm>
          <a:off x="16967200" y="1064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162513</xdr:rowOff>
    </xdr:from>
    <xdr:ext cx="762000" cy="259045"/>
    <xdr:sp macro="" textlink="">
      <xdr:nvSpPr>
        <xdr:cNvPr id="334" name="定員管理の状況該当値テキスト"/>
        <xdr:cNvSpPr txBox="1"/>
      </xdr:nvSpPr>
      <xdr:spPr>
        <a:xfrm>
          <a:off x="17106900" y="1062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153276</xdr:rowOff>
    </xdr:from>
    <xdr:to>
      <xdr:col>23</xdr:col>
      <xdr:colOff>457200</xdr:colOff>
      <xdr:row>62</xdr:row>
      <xdr:rowOff>83426</xdr:rowOff>
    </xdr:to>
    <xdr:sp macro="" textlink="">
      <xdr:nvSpPr>
        <xdr:cNvPr id="335" name="円/楕円 334"/>
        <xdr:cNvSpPr/>
      </xdr:nvSpPr>
      <xdr:spPr>
        <a:xfrm>
          <a:off x="16129000" y="1061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68203</xdr:rowOff>
    </xdr:from>
    <xdr:ext cx="736600" cy="259045"/>
    <xdr:sp macro="" textlink="">
      <xdr:nvSpPr>
        <xdr:cNvPr id="336" name="テキスト ボックス 335"/>
        <xdr:cNvSpPr txBox="1"/>
      </xdr:nvSpPr>
      <xdr:spPr>
        <a:xfrm>
          <a:off x="15798800" y="1069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1854</xdr:rowOff>
    </xdr:from>
    <xdr:to>
      <xdr:col>22</xdr:col>
      <xdr:colOff>254000</xdr:colOff>
      <xdr:row>62</xdr:row>
      <xdr:rowOff>103454</xdr:rowOff>
    </xdr:to>
    <xdr:sp macro="" textlink="">
      <xdr:nvSpPr>
        <xdr:cNvPr id="337" name="円/楕円 336"/>
        <xdr:cNvSpPr/>
      </xdr:nvSpPr>
      <xdr:spPr>
        <a:xfrm>
          <a:off x="15240000" y="106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88231</xdr:rowOff>
    </xdr:from>
    <xdr:ext cx="762000" cy="259045"/>
    <xdr:sp macro="" textlink="">
      <xdr:nvSpPr>
        <xdr:cNvPr id="338" name="テキスト ボックス 337"/>
        <xdr:cNvSpPr txBox="1"/>
      </xdr:nvSpPr>
      <xdr:spPr>
        <a:xfrm>
          <a:off x="14909800" y="1071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145555</xdr:rowOff>
    </xdr:from>
    <xdr:to>
      <xdr:col>21</xdr:col>
      <xdr:colOff>50800</xdr:colOff>
      <xdr:row>62</xdr:row>
      <xdr:rowOff>75705</xdr:rowOff>
    </xdr:to>
    <xdr:sp macro="" textlink="">
      <xdr:nvSpPr>
        <xdr:cNvPr id="339" name="円/楕円 338"/>
        <xdr:cNvSpPr/>
      </xdr:nvSpPr>
      <xdr:spPr>
        <a:xfrm>
          <a:off x="14351000" y="106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60482</xdr:rowOff>
    </xdr:from>
    <xdr:ext cx="762000" cy="259045"/>
    <xdr:sp macro="" textlink="">
      <xdr:nvSpPr>
        <xdr:cNvPr id="340" name="テキスト ボックス 339"/>
        <xdr:cNvSpPr txBox="1"/>
      </xdr:nvSpPr>
      <xdr:spPr>
        <a:xfrm>
          <a:off x="14020800" y="1069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138557</xdr:rowOff>
    </xdr:from>
    <xdr:to>
      <xdr:col>19</xdr:col>
      <xdr:colOff>533400</xdr:colOff>
      <xdr:row>62</xdr:row>
      <xdr:rowOff>68707</xdr:rowOff>
    </xdr:to>
    <xdr:sp macro="" textlink="">
      <xdr:nvSpPr>
        <xdr:cNvPr id="341" name="円/楕円 340"/>
        <xdr:cNvSpPr/>
      </xdr:nvSpPr>
      <xdr:spPr>
        <a:xfrm>
          <a:off x="13462000" y="105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53484</xdr:rowOff>
    </xdr:from>
    <xdr:ext cx="762000" cy="259045"/>
    <xdr:sp macro="" textlink="">
      <xdr:nvSpPr>
        <xdr:cNvPr id="342" name="テキスト ボックス 341"/>
        <xdr:cNvSpPr txBox="1"/>
      </xdr:nvSpPr>
      <xdr:spPr>
        <a:xfrm>
          <a:off x="13131800" y="1068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6</a:t>
          </a:r>
          <a:r>
            <a:rPr kumimoji="1" lang="ja-JP" altLang="en-US" sz="1300">
              <a:latin typeface="ＭＳ Ｐゴシック"/>
            </a:rPr>
            <a:t>年度及び</a:t>
          </a:r>
          <a:r>
            <a:rPr kumimoji="1" lang="en-US" altLang="ja-JP" sz="1300">
              <a:latin typeface="ＭＳ Ｐゴシック"/>
            </a:rPr>
            <a:t>9</a:t>
          </a:r>
          <a:r>
            <a:rPr kumimoji="1" lang="ja-JP" altLang="en-US" sz="1300">
              <a:latin typeface="ＭＳ Ｐゴシック"/>
            </a:rPr>
            <a:t>～</a:t>
          </a:r>
          <a:r>
            <a:rPr kumimoji="1" lang="en-US" altLang="ja-JP" sz="1300">
              <a:latin typeface="ＭＳ Ｐゴシック"/>
            </a:rPr>
            <a:t>10</a:t>
          </a:r>
          <a:r>
            <a:rPr kumimoji="1" lang="ja-JP" altLang="en-US" sz="1300">
              <a:latin typeface="ＭＳ Ｐゴシック"/>
            </a:rPr>
            <a:t>年度の大型事業実施による地方債の償還に伴い上昇し、平成</a:t>
          </a:r>
          <a:r>
            <a:rPr kumimoji="1" lang="en-US" altLang="ja-JP" sz="1300">
              <a:latin typeface="ＭＳ Ｐゴシック"/>
            </a:rPr>
            <a:t>15</a:t>
          </a:r>
          <a:r>
            <a:rPr kumimoji="1" lang="ja-JP" altLang="en-US" sz="1300">
              <a:latin typeface="ＭＳ Ｐゴシック"/>
            </a:rPr>
            <a:t>年度以降増毛町財政改革方針に基づき、投資的事業の抑制、繰上償還の実施等により、年々元利償還金は減少しており、今後も実質公債費比率は減少するものと見込まれる。しかし、未だ類似団体を上回っていることから、今後も新規地方債発行にあたっては財政状況を勘案し、計画的な発行に努めるなど公債費残高の縮減を図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107442</xdr:rowOff>
    </xdr:from>
    <xdr:to>
      <xdr:col>24</xdr:col>
      <xdr:colOff>558800</xdr:colOff>
      <xdr:row>42</xdr:row>
      <xdr:rowOff>146050</xdr:rowOff>
    </xdr:to>
    <xdr:cxnSp macro="">
      <xdr:nvCxnSpPr>
        <xdr:cNvPr id="373" name="直線コネクタ 372"/>
        <xdr:cNvCxnSpPr/>
      </xdr:nvCxnSpPr>
      <xdr:spPr>
        <a:xfrm flipV="1">
          <a:off x="16179800" y="730834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146050</xdr:rowOff>
    </xdr:from>
    <xdr:to>
      <xdr:col>23</xdr:col>
      <xdr:colOff>406400</xdr:colOff>
      <xdr:row>43</xdr:row>
      <xdr:rowOff>13208</xdr:rowOff>
    </xdr:to>
    <xdr:cxnSp macro="">
      <xdr:nvCxnSpPr>
        <xdr:cNvPr id="376" name="直線コネクタ 375"/>
        <xdr:cNvCxnSpPr/>
      </xdr:nvCxnSpPr>
      <xdr:spPr>
        <a:xfrm flipV="1">
          <a:off x="15290800" y="734695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13208</xdr:rowOff>
    </xdr:from>
    <xdr:to>
      <xdr:col>22</xdr:col>
      <xdr:colOff>203200</xdr:colOff>
      <xdr:row>43</xdr:row>
      <xdr:rowOff>37338</xdr:rowOff>
    </xdr:to>
    <xdr:cxnSp macro="">
      <xdr:nvCxnSpPr>
        <xdr:cNvPr id="379" name="直線コネクタ 378"/>
        <xdr:cNvCxnSpPr/>
      </xdr:nvCxnSpPr>
      <xdr:spPr>
        <a:xfrm flipV="1">
          <a:off x="14401800" y="73855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37338</xdr:rowOff>
    </xdr:from>
    <xdr:to>
      <xdr:col>21</xdr:col>
      <xdr:colOff>0</xdr:colOff>
      <xdr:row>43</xdr:row>
      <xdr:rowOff>56642</xdr:rowOff>
    </xdr:to>
    <xdr:cxnSp macro="">
      <xdr:nvCxnSpPr>
        <xdr:cNvPr id="382" name="直線コネクタ 381"/>
        <xdr:cNvCxnSpPr/>
      </xdr:nvCxnSpPr>
      <xdr:spPr>
        <a:xfrm flipV="1">
          <a:off x="13512800" y="74096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56642</xdr:rowOff>
    </xdr:from>
    <xdr:to>
      <xdr:col>24</xdr:col>
      <xdr:colOff>609600</xdr:colOff>
      <xdr:row>42</xdr:row>
      <xdr:rowOff>158242</xdr:rowOff>
    </xdr:to>
    <xdr:sp macro="" textlink="">
      <xdr:nvSpPr>
        <xdr:cNvPr id="392" name="円/楕円 391"/>
        <xdr:cNvSpPr/>
      </xdr:nvSpPr>
      <xdr:spPr>
        <a:xfrm>
          <a:off x="169672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28719</xdr:rowOff>
    </xdr:from>
    <xdr:ext cx="762000" cy="259045"/>
    <xdr:sp macro="" textlink="">
      <xdr:nvSpPr>
        <xdr:cNvPr id="393" name="公債費負担の状況該当値テキスト"/>
        <xdr:cNvSpPr txBox="1"/>
      </xdr:nvSpPr>
      <xdr:spPr>
        <a:xfrm>
          <a:off x="17106900" y="72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95250</xdr:rowOff>
    </xdr:from>
    <xdr:to>
      <xdr:col>23</xdr:col>
      <xdr:colOff>457200</xdr:colOff>
      <xdr:row>43</xdr:row>
      <xdr:rowOff>25400</xdr:rowOff>
    </xdr:to>
    <xdr:sp macro="" textlink="">
      <xdr:nvSpPr>
        <xdr:cNvPr id="394" name="円/楕円 393"/>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395" name="テキスト ボックス 394"/>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133858</xdr:rowOff>
    </xdr:from>
    <xdr:to>
      <xdr:col>22</xdr:col>
      <xdr:colOff>254000</xdr:colOff>
      <xdr:row>43</xdr:row>
      <xdr:rowOff>64008</xdr:rowOff>
    </xdr:to>
    <xdr:sp macro="" textlink="">
      <xdr:nvSpPr>
        <xdr:cNvPr id="396" name="円/楕円 395"/>
        <xdr:cNvSpPr/>
      </xdr:nvSpPr>
      <xdr:spPr>
        <a:xfrm>
          <a:off x="15240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48785</xdr:rowOff>
    </xdr:from>
    <xdr:ext cx="762000" cy="259045"/>
    <xdr:sp macro="" textlink="">
      <xdr:nvSpPr>
        <xdr:cNvPr id="397" name="テキスト ボックス 396"/>
        <xdr:cNvSpPr txBox="1"/>
      </xdr:nvSpPr>
      <xdr:spPr>
        <a:xfrm>
          <a:off x="14909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157988</xdr:rowOff>
    </xdr:from>
    <xdr:to>
      <xdr:col>21</xdr:col>
      <xdr:colOff>50800</xdr:colOff>
      <xdr:row>43</xdr:row>
      <xdr:rowOff>88138</xdr:rowOff>
    </xdr:to>
    <xdr:sp macro="" textlink="">
      <xdr:nvSpPr>
        <xdr:cNvPr id="398" name="円/楕円 397"/>
        <xdr:cNvSpPr/>
      </xdr:nvSpPr>
      <xdr:spPr>
        <a:xfrm>
          <a:off x="14351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399" name="テキスト ボックス 398"/>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5842</xdr:rowOff>
    </xdr:from>
    <xdr:to>
      <xdr:col>19</xdr:col>
      <xdr:colOff>533400</xdr:colOff>
      <xdr:row>43</xdr:row>
      <xdr:rowOff>107442</xdr:rowOff>
    </xdr:to>
    <xdr:sp macro="" textlink="">
      <xdr:nvSpPr>
        <xdr:cNvPr id="400" name="円/楕円 399"/>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92219</xdr:rowOff>
    </xdr:from>
    <xdr:ext cx="762000" cy="259045"/>
    <xdr:sp macro="" textlink="">
      <xdr:nvSpPr>
        <xdr:cNvPr id="401" name="テキスト ボックス 400"/>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過去に行った普通建設事業に係る起債の残高と職員数が類似団体より多く、充当可能基金が少ないため、平成</a:t>
          </a:r>
          <a:r>
            <a:rPr kumimoji="1" lang="en-US" altLang="ja-JP" sz="1300">
              <a:latin typeface="ＭＳ Ｐゴシック"/>
            </a:rPr>
            <a:t>26</a:t>
          </a:r>
          <a:r>
            <a:rPr kumimoji="1" lang="ja-JP" altLang="en-US" sz="1300">
              <a:latin typeface="ＭＳ Ｐゴシック"/>
            </a:rPr>
            <a:t>年度決算までは類似団体平均を上回っていたが、繰上償還や新規地方債の計画的な発行及び基金の増加等により年々減少し、平成</a:t>
          </a:r>
          <a:r>
            <a:rPr kumimoji="1" lang="en-US" altLang="ja-JP" sz="1300">
              <a:latin typeface="ＭＳ Ｐゴシック"/>
            </a:rPr>
            <a:t>27</a:t>
          </a:r>
          <a:r>
            <a:rPr kumimoji="1" lang="ja-JP" altLang="en-US" sz="1300">
              <a:latin typeface="ＭＳ Ｐゴシック"/>
            </a:rPr>
            <a:t>年度決算から充当可能基金が大幅に増加したことにより、算出されなかったことから、今後も新規地方債の計画的な発行や投資的事業費の抑制に努める。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16</xdr:row>
      <xdr:rowOff>38826</xdr:rowOff>
    </xdr:from>
    <xdr:to>
      <xdr:col>22</xdr:col>
      <xdr:colOff>203200</xdr:colOff>
      <xdr:row>18</xdr:row>
      <xdr:rowOff>149225</xdr:rowOff>
    </xdr:to>
    <xdr:cxnSp macro="">
      <xdr:nvCxnSpPr>
        <xdr:cNvPr id="437" name="直線コネクタ 436"/>
        <xdr:cNvCxnSpPr/>
      </xdr:nvCxnSpPr>
      <xdr:spPr>
        <a:xfrm flipV="1">
          <a:off x="14401800" y="2782026"/>
          <a:ext cx="889000" cy="4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18</xdr:row>
      <xdr:rowOff>149225</xdr:rowOff>
    </xdr:from>
    <xdr:to>
      <xdr:col>21</xdr:col>
      <xdr:colOff>0</xdr:colOff>
      <xdr:row>20</xdr:row>
      <xdr:rowOff>70031</xdr:rowOff>
    </xdr:to>
    <xdr:cxnSp macro="">
      <xdr:nvCxnSpPr>
        <xdr:cNvPr id="440" name="直線コネクタ 439"/>
        <xdr:cNvCxnSpPr/>
      </xdr:nvCxnSpPr>
      <xdr:spPr>
        <a:xfrm flipV="1">
          <a:off x="13512800" y="3235325"/>
          <a:ext cx="889000" cy="26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3" name="フローチャート :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5" name="フローチャート :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131808</xdr:rowOff>
    </xdr:from>
    <xdr:to>
      <xdr:col>19</xdr:col>
      <xdr:colOff>533400</xdr:colOff>
      <xdr:row>14</xdr:row>
      <xdr:rowOff>61958</xdr:rowOff>
    </xdr:to>
    <xdr:sp macro="" textlink="">
      <xdr:nvSpPr>
        <xdr:cNvPr id="447" name="フローチャート : 判断 446"/>
        <xdr:cNvSpPr/>
      </xdr:nvSpPr>
      <xdr:spPr>
        <a:xfrm>
          <a:off x="13462000" y="236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72135</xdr:rowOff>
    </xdr:from>
    <xdr:ext cx="762000" cy="259045"/>
    <xdr:sp macro="" textlink="">
      <xdr:nvSpPr>
        <xdr:cNvPr id="448" name="テキスト ボックス 447"/>
        <xdr:cNvSpPr txBox="1"/>
      </xdr:nvSpPr>
      <xdr:spPr>
        <a:xfrm>
          <a:off x="13131800" y="212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15</xdr:row>
      <xdr:rowOff>159476</xdr:rowOff>
    </xdr:from>
    <xdr:to>
      <xdr:col>22</xdr:col>
      <xdr:colOff>254000</xdr:colOff>
      <xdr:row>16</xdr:row>
      <xdr:rowOff>89626</xdr:rowOff>
    </xdr:to>
    <xdr:sp macro="" textlink="">
      <xdr:nvSpPr>
        <xdr:cNvPr id="454" name="円/楕円 453"/>
        <xdr:cNvSpPr/>
      </xdr:nvSpPr>
      <xdr:spPr>
        <a:xfrm>
          <a:off x="15240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74403</xdr:rowOff>
    </xdr:from>
    <xdr:ext cx="762000" cy="259045"/>
    <xdr:sp macro="" textlink="">
      <xdr:nvSpPr>
        <xdr:cNvPr id="455" name="テキスト ボックス 454"/>
        <xdr:cNvSpPr txBox="1"/>
      </xdr:nvSpPr>
      <xdr:spPr>
        <a:xfrm>
          <a:off x="14909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98425</xdr:rowOff>
    </xdr:from>
    <xdr:to>
      <xdr:col>21</xdr:col>
      <xdr:colOff>50800</xdr:colOff>
      <xdr:row>19</xdr:row>
      <xdr:rowOff>28575</xdr:rowOff>
    </xdr:to>
    <xdr:sp macro="" textlink="">
      <xdr:nvSpPr>
        <xdr:cNvPr id="456" name="円/楕円 455"/>
        <xdr:cNvSpPr/>
      </xdr:nvSpPr>
      <xdr:spPr>
        <a:xfrm>
          <a:off x="143510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13352</xdr:rowOff>
    </xdr:from>
    <xdr:ext cx="762000" cy="259045"/>
    <xdr:sp macro="" textlink="">
      <xdr:nvSpPr>
        <xdr:cNvPr id="457" name="テキスト ボックス 456"/>
        <xdr:cNvSpPr txBox="1"/>
      </xdr:nvSpPr>
      <xdr:spPr>
        <a:xfrm>
          <a:off x="14020800" y="327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19231</xdr:rowOff>
    </xdr:from>
    <xdr:to>
      <xdr:col>19</xdr:col>
      <xdr:colOff>533400</xdr:colOff>
      <xdr:row>20</xdr:row>
      <xdr:rowOff>120831</xdr:rowOff>
    </xdr:to>
    <xdr:sp macro="" textlink="">
      <xdr:nvSpPr>
        <xdr:cNvPr id="458" name="円/楕円 457"/>
        <xdr:cNvSpPr/>
      </xdr:nvSpPr>
      <xdr:spPr>
        <a:xfrm>
          <a:off x="13462000" y="34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105608</xdr:rowOff>
    </xdr:from>
    <xdr:ext cx="762000" cy="259045"/>
    <xdr:sp macro="" textlink="">
      <xdr:nvSpPr>
        <xdr:cNvPr id="459" name="テキスト ボックス 458"/>
        <xdr:cNvSpPr txBox="1"/>
      </xdr:nvSpPr>
      <xdr:spPr>
        <a:xfrm>
          <a:off x="13131800" y="353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北海道増毛町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4,606
4,548
369.71
5,650,917
5,468,231
173,717
3,039,901
4,800,137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養護老人ホームや有床診療所、単独設置の消防本部など人員が必要な事情により職員数が多いことから、類似団体平均と比べて高い水準にあるが、財政運営プランに基づき、適正な定員管理に努める。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81280</xdr:rowOff>
    </xdr:from>
    <xdr:to>
      <xdr:col>7</xdr:col>
      <xdr:colOff>15875</xdr:colOff>
      <xdr:row>38</xdr:row>
      <xdr:rowOff>117856</xdr:rowOff>
    </xdr:to>
    <xdr:cxnSp macro="">
      <xdr:nvCxnSpPr>
        <xdr:cNvPr id="64" name="直線コネクタ 63"/>
        <xdr:cNvCxnSpPr/>
      </xdr:nvCxnSpPr>
      <xdr:spPr>
        <a:xfrm flipV="1">
          <a:off x="3987800" y="65963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117856</xdr:rowOff>
    </xdr:from>
    <xdr:to>
      <xdr:col>5</xdr:col>
      <xdr:colOff>549275</xdr:colOff>
      <xdr:row>38</xdr:row>
      <xdr:rowOff>140716</xdr:rowOff>
    </xdr:to>
    <xdr:cxnSp macro="">
      <xdr:nvCxnSpPr>
        <xdr:cNvPr id="67" name="直線コネクタ 66"/>
        <xdr:cNvCxnSpPr/>
      </xdr:nvCxnSpPr>
      <xdr:spPr>
        <a:xfrm flipV="1">
          <a:off x="3098800" y="66329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72136</xdr:rowOff>
    </xdr:from>
    <xdr:to>
      <xdr:col>4</xdr:col>
      <xdr:colOff>346075</xdr:colOff>
      <xdr:row>38</xdr:row>
      <xdr:rowOff>140716</xdr:rowOff>
    </xdr:to>
    <xdr:cxnSp macro="">
      <xdr:nvCxnSpPr>
        <xdr:cNvPr id="70" name="直線コネクタ 69"/>
        <xdr:cNvCxnSpPr/>
      </xdr:nvCxnSpPr>
      <xdr:spPr>
        <a:xfrm>
          <a:off x="2209800" y="65872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72136</xdr:rowOff>
    </xdr:from>
    <xdr:to>
      <xdr:col>3</xdr:col>
      <xdr:colOff>142875</xdr:colOff>
      <xdr:row>38</xdr:row>
      <xdr:rowOff>136144</xdr:rowOff>
    </xdr:to>
    <xdr:cxnSp macro="">
      <xdr:nvCxnSpPr>
        <xdr:cNvPr id="73" name="直線コネクタ 72"/>
        <xdr:cNvCxnSpPr/>
      </xdr:nvCxnSpPr>
      <xdr:spPr>
        <a:xfrm flipV="1">
          <a:off x="1320800" y="65872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30480</xdr:rowOff>
    </xdr:from>
    <xdr:to>
      <xdr:col>7</xdr:col>
      <xdr:colOff>66675</xdr:colOff>
      <xdr:row>38</xdr:row>
      <xdr:rowOff>132080</xdr:rowOff>
    </xdr:to>
    <xdr:sp macro="" textlink="">
      <xdr:nvSpPr>
        <xdr:cNvPr id="83" name="円/楕円 82"/>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2557</xdr:rowOff>
    </xdr:from>
    <xdr:ext cx="762000" cy="259045"/>
    <xdr:sp macro="" textlink="">
      <xdr:nvSpPr>
        <xdr:cNvPr id="84"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67056</xdr:rowOff>
    </xdr:from>
    <xdr:to>
      <xdr:col>5</xdr:col>
      <xdr:colOff>600075</xdr:colOff>
      <xdr:row>38</xdr:row>
      <xdr:rowOff>168656</xdr:rowOff>
    </xdr:to>
    <xdr:sp macro="" textlink="">
      <xdr:nvSpPr>
        <xdr:cNvPr id="85" name="円/楕円 84"/>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153433</xdr:rowOff>
    </xdr:from>
    <xdr:ext cx="736600" cy="259045"/>
    <xdr:sp macro="" textlink="">
      <xdr:nvSpPr>
        <xdr:cNvPr id="86" name="テキスト ボックス 85"/>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89916</xdr:rowOff>
    </xdr:from>
    <xdr:to>
      <xdr:col>4</xdr:col>
      <xdr:colOff>396875</xdr:colOff>
      <xdr:row>39</xdr:row>
      <xdr:rowOff>20066</xdr:rowOff>
    </xdr:to>
    <xdr:sp macro="" textlink="">
      <xdr:nvSpPr>
        <xdr:cNvPr id="87" name="円/楕円 86"/>
        <xdr:cNvSpPr/>
      </xdr:nvSpPr>
      <xdr:spPr>
        <a:xfrm>
          <a:off x="3048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4843</xdr:rowOff>
    </xdr:from>
    <xdr:ext cx="762000" cy="259045"/>
    <xdr:sp macro="" textlink="">
      <xdr:nvSpPr>
        <xdr:cNvPr id="88" name="テキスト ボックス 87"/>
        <xdr:cNvSpPr txBox="1"/>
      </xdr:nvSpPr>
      <xdr:spPr>
        <a:xfrm>
          <a:off x="2717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21336</xdr:rowOff>
    </xdr:from>
    <xdr:to>
      <xdr:col>3</xdr:col>
      <xdr:colOff>193675</xdr:colOff>
      <xdr:row>38</xdr:row>
      <xdr:rowOff>122936</xdr:rowOff>
    </xdr:to>
    <xdr:sp macro="" textlink="">
      <xdr:nvSpPr>
        <xdr:cNvPr id="89" name="円/楕円 88"/>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107713</xdr:rowOff>
    </xdr:from>
    <xdr:ext cx="762000" cy="259045"/>
    <xdr:sp macro="" textlink="">
      <xdr:nvSpPr>
        <xdr:cNvPr id="90" name="テキスト ボックス 89"/>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85344</xdr:rowOff>
    </xdr:from>
    <xdr:to>
      <xdr:col>1</xdr:col>
      <xdr:colOff>676275</xdr:colOff>
      <xdr:row>39</xdr:row>
      <xdr:rowOff>15494</xdr:rowOff>
    </xdr:to>
    <xdr:sp macro="" textlink="">
      <xdr:nvSpPr>
        <xdr:cNvPr id="91" name="円/楕円 90"/>
        <xdr:cNvSpPr/>
      </xdr:nvSpPr>
      <xdr:spPr>
        <a:xfrm>
          <a:off x="1270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271</xdr:rowOff>
    </xdr:from>
    <xdr:ext cx="762000" cy="259045"/>
    <xdr:sp macro="" textlink="">
      <xdr:nvSpPr>
        <xdr:cNvPr id="92" name="テキスト ボックス 91"/>
        <xdr:cNvSpPr txBox="1"/>
      </xdr:nvSpPr>
      <xdr:spPr>
        <a:xfrm>
          <a:off x="939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経常収支比率が類似団体平均より下回っている要因として、視察の自粛や公共施設委託業務の整理統合、消耗品、光熱水費の削減などを進めてきたことが挙げられる。今後も財政運営プランに基づき、物件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134620</xdr:rowOff>
    </xdr:from>
    <xdr:to>
      <xdr:col>24</xdr:col>
      <xdr:colOff>31750</xdr:colOff>
      <xdr:row>15</xdr:row>
      <xdr:rowOff>62230</xdr:rowOff>
    </xdr:to>
    <xdr:cxnSp macro="">
      <xdr:nvCxnSpPr>
        <xdr:cNvPr id="125" name="直線コネクタ 124"/>
        <xdr:cNvCxnSpPr/>
      </xdr:nvCxnSpPr>
      <xdr:spPr>
        <a:xfrm>
          <a:off x="15671800" y="25349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134620</xdr:rowOff>
    </xdr:from>
    <xdr:to>
      <xdr:col>22</xdr:col>
      <xdr:colOff>565150</xdr:colOff>
      <xdr:row>15</xdr:row>
      <xdr:rowOff>1270</xdr:rowOff>
    </xdr:to>
    <xdr:cxnSp macro="">
      <xdr:nvCxnSpPr>
        <xdr:cNvPr id="128" name="直線コネクタ 127"/>
        <xdr:cNvCxnSpPr/>
      </xdr:nvCxnSpPr>
      <xdr:spPr>
        <a:xfrm flipV="1">
          <a:off x="14782800" y="2534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142240</xdr:rowOff>
    </xdr:from>
    <xdr:to>
      <xdr:col>21</xdr:col>
      <xdr:colOff>361950</xdr:colOff>
      <xdr:row>15</xdr:row>
      <xdr:rowOff>1270</xdr:rowOff>
    </xdr:to>
    <xdr:cxnSp macro="">
      <xdr:nvCxnSpPr>
        <xdr:cNvPr id="131" name="直線コネクタ 130"/>
        <xdr:cNvCxnSpPr/>
      </xdr:nvCxnSpPr>
      <xdr:spPr>
        <a:xfrm>
          <a:off x="13893800" y="254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142240</xdr:rowOff>
    </xdr:from>
    <xdr:to>
      <xdr:col>20</xdr:col>
      <xdr:colOff>158750</xdr:colOff>
      <xdr:row>15</xdr:row>
      <xdr:rowOff>16510</xdr:rowOff>
    </xdr:to>
    <xdr:cxnSp macro="">
      <xdr:nvCxnSpPr>
        <xdr:cNvPr id="134" name="直線コネクタ 133"/>
        <xdr:cNvCxnSpPr/>
      </xdr:nvCxnSpPr>
      <xdr:spPr>
        <a:xfrm flipV="1">
          <a:off x="13004800" y="254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4" name="円/楕円 143"/>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27957</xdr:rowOff>
    </xdr:from>
    <xdr:ext cx="762000" cy="259045"/>
    <xdr:sp macro="" textlink="">
      <xdr:nvSpPr>
        <xdr:cNvPr id="145"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83820</xdr:rowOff>
    </xdr:from>
    <xdr:to>
      <xdr:col>22</xdr:col>
      <xdr:colOff>615950</xdr:colOff>
      <xdr:row>15</xdr:row>
      <xdr:rowOff>13970</xdr:rowOff>
    </xdr:to>
    <xdr:sp macro="" textlink="">
      <xdr:nvSpPr>
        <xdr:cNvPr id="146" name="円/楕円 145"/>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24147</xdr:rowOff>
    </xdr:from>
    <xdr:ext cx="736600" cy="259045"/>
    <xdr:sp macro="" textlink="">
      <xdr:nvSpPr>
        <xdr:cNvPr id="147" name="テキスト ボックス 146"/>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48" name="円/楕円 147"/>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49" name="テキスト ボックス 14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91440</xdr:rowOff>
    </xdr:from>
    <xdr:to>
      <xdr:col>20</xdr:col>
      <xdr:colOff>209550</xdr:colOff>
      <xdr:row>15</xdr:row>
      <xdr:rowOff>21590</xdr:rowOff>
    </xdr:to>
    <xdr:sp macro="" textlink="">
      <xdr:nvSpPr>
        <xdr:cNvPr id="150" name="円/楕円 149"/>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31767</xdr:rowOff>
    </xdr:from>
    <xdr:ext cx="762000" cy="259045"/>
    <xdr:sp macro="" textlink="">
      <xdr:nvSpPr>
        <xdr:cNvPr id="151" name="テキスト ボックス 150"/>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52" name="円/楕円 151"/>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53" name="テキスト ボックス 152"/>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扶助費の中に占める老人福祉費の割合が高く、高齢化が進むにつれ経常収支比率は上昇傾向にある。養護老人ホーム入所者等に対する老人保護措置費の国庫及び道負担金が平成</a:t>
          </a:r>
          <a:r>
            <a:rPr kumimoji="1" lang="en-US" altLang="ja-JP" sz="1300">
              <a:latin typeface="ＭＳ Ｐゴシック"/>
            </a:rPr>
            <a:t>16</a:t>
          </a:r>
          <a:r>
            <a:rPr kumimoji="1" lang="ja-JP" altLang="en-US" sz="1300">
              <a:latin typeface="ＭＳ Ｐゴシック"/>
            </a:rPr>
            <a:t>年度で廃止され一般財源化になった平成</a:t>
          </a:r>
          <a:r>
            <a:rPr kumimoji="1" lang="en-US" altLang="ja-JP" sz="1300">
              <a:latin typeface="ＭＳ Ｐゴシック"/>
            </a:rPr>
            <a:t>17</a:t>
          </a:r>
          <a:r>
            <a:rPr kumimoji="1" lang="ja-JP" altLang="en-US" sz="1300">
              <a:latin typeface="ＭＳ Ｐゴシック"/>
            </a:rPr>
            <a:t>年度以降、類似団体平均を上回っている。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56</xdr:row>
      <xdr:rowOff>12700</xdr:rowOff>
    </xdr:to>
    <xdr:cxnSp macro="">
      <xdr:nvCxnSpPr>
        <xdr:cNvPr id="187" name="直線コネクタ 186"/>
        <xdr:cNvCxnSpPr/>
      </xdr:nvCxnSpPr>
      <xdr:spPr>
        <a:xfrm flipV="1">
          <a:off x="3987800" y="95322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110672</xdr:rowOff>
    </xdr:to>
    <xdr:cxnSp macro="">
      <xdr:nvCxnSpPr>
        <xdr:cNvPr id="190" name="直線コネクタ 189"/>
        <xdr:cNvCxnSpPr/>
      </xdr:nvCxnSpPr>
      <xdr:spPr>
        <a:xfrm flipV="1">
          <a:off x="3098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56</xdr:row>
      <xdr:rowOff>110672</xdr:rowOff>
    </xdr:to>
    <xdr:cxnSp macro="">
      <xdr:nvCxnSpPr>
        <xdr:cNvPr id="193" name="直線コネクタ 192"/>
        <xdr:cNvCxnSpPr/>
      </xdr:nvCxnSpPr>
      <xdr:spPr>
        <a:xfrm>
          <a:off x="2209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56</xdr:row>
      <xdr:rowOff>78015</xdr:rowOff>
    </xdr:to>
    <xdr:cxnSp macro="">
      <xdr:nvCxnSpPr>
        <xdr:cNvPr id="196" name="直線コネクタ 195"/>
        <xdr:cNvCxnSpPr/>
      </xdr:nvCxnSpPr>
      <xdr:spPr>
        <a:xfrm>
          <a:off x="1320800" y="9679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6" name="円/楕円 205"/>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23784</xdr:rowOff>
    </xdr:from>
    <xdr:ext cx="762000" cy="259045"/>
    <xdr:sp macro="" textlink="">
      <xdr:nvSpPr>
        <xdr:cNvPr id="207"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8" name="円/楕円 207"/>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9" name="テキスト ボックス 208"/>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0" name="円/楕円 209"/>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1" name="テキスト ボックス 210"/>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2" name="円/楕円 211"/>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3" name="テキスト ボックス 212"/>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4" name="円/楕円 213"/>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5" name="テキスト ボックス 214"/>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常収支比率が類似団体平均を上回っているのは、繰出金の増加が要因であり、なかでも観光施設事業特別会計と下水道事業特別会計は過去の施設整備による公債費の負担が重く、繰出金が多額となっている。今後、各企業会計及び特別会計においては、独立採算制を徹底し経営改善や経費圧縮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154432</xdr:rowOff>
    </xdr:from>
    <xdr:to>
      <xdr:col>24</xdr:col>
      <xdr:colOff>31750</xdr:colOff>
      <xdr:row>57</xdr:row>
      <xdr:rowOff>14986</xdr:rowOff>
    </xdr:to>
    <xdr:cxnSp macro="">
      <xdr:nvCxnSpPr>
        <xdr:cNvPr id="245" name="直線コネクタ 244"/>
        <xdr:cNvCxnSpPr/>
      </xdr:nvCxnSpPr>
      <xdr:spPr>
        <a:xfrm>
          <a:off x="15671800" y="97556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154432</xdr:rowOff>
    </xdr:from>
    <xdr:to>
      <xdr:col>22</xdr:col>
      <xdr:colOff>565150</xdr:colOff>
      <xdr:row>57</xdr:row>
      <xdr:rowOff>28702</xdr:rowOff>
    </xdr:to>
    <xdr:cxnSp macro="">
      <xdr:nvCxnSpPr>
        <xdr:cNvPr id="248" name="直線コネクタ 247"/>
        <xdr:cNvCxnSpPr/>
      </xdr:nvCxnSpPr>
      <xdr:spPr>
        <a:xfrm flipV="1">
          <a:off x="14782800" y="9755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5842</xdr:rowOff>
    </xdr:from>
    <xdr:to>
      <xdr:col>21</xdr:col>
      <xdr:colOff>361950</xdr:colOff>
      <xdr:row>57</xdr:row>
      <xdr:rowOff>28702</xdr:rowOff>
    </xdr:to>
    <xdr:cxnSp macro="">
      <xdr:nvCxnSpPr>
        <xdr:cNvPr id="251" name="直線コネクタ 250"/>
        <xdr:cNvCxnSpPr/>
      </xdr:nvCxnSpPr>
      <xdr:spPr>
        <a:xfrm>
          <a:off x="13893800" y="9778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67056</xdr:rowOff>
    </xdr:from>
    <xdr:to>
      <xdr:col>21</xdr:col>
      <xdr:colOff>412750</xdr:colOff>
      <xdr:row>56</xdr:row>
      <xdr:rowOff>168656</xdr:rowOff>
    </xdr:to>
    <xdr:sp macro="" textlink="">
      <xdr:nvSpPr>
        <xdr:cNvPr id="252" name="フローチャート : 判断 251"/>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7383</xdr:rowOff>
    </xdr:from>
    <xdr:ext cx="762000" cy="259045"/>
    <xdr:sp macro="" textlink="">
      <xdr:nvSpPr>
        <xdr:cNvPr id="253" name="テキスト ボックス 252"/>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5842</xdr:rowOff>
    </xdr:to>
    <xdr:cxnSp macro="">
      <xdr:nvCxnSpPr>
        <xdr:cNvPr id="254" name="直線コネクタ 253"/>
        <xdr:cNvCxnSpPr/>
      </xdr:nvCxnSpPr>
      <xdr:spPr>
        <a:xfrm>
          <a:off x="13004800" y="9773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5" name="フローチャート : 判断 254"/>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56" name="テキスト ボックス 255"/>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57" name="フローチャート : 判断 256"/>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146829</xdr:rowOff>
    </xdr:from>
    <xdr:ext cx="762000" cy="259045"/>
    <xdr:sp macro="" textlink="">
      <xdr:nvSpPr>
        <xdr:cNvPr id="258" name="テキスト ボックス 257"/>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135636</xdr:rowOff>
    </xdr:from>
    <xdr:to>
      <xdr:col>24</xdr:col>
      <xdr:colOff>82550</xdr:colOff>
      <xdr:row>57</xdr:row>
      <xdr:rowOff>65786</xdr:rowOff>
    </xdr:to>
    <xdr:sp macro="" textlink="">
      <xdr:nvSpPr>
        <xdr:cNvPr id="264" name="円/楕円 263"/>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107713</xdr:rowOff>
    </xdr:from>
    <xdr:ext cx="762000" cy="259045"/>
    <xdr:sp macro="" textlink="">
      <xdr:nvSpPr>
        <xdr:cNvPr id="265" name="その他該当値テキスト"/>
        <xdr:cNvSpPr txBox="1"/>
      </xdr:nvSpPr>
      <xdr:spPr>
        <a:xfrm>
          <a:off x="165989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103632</xdr:rowOff>
    </xdr:from>
    <xdr:to>
      <xdr:col>22</xdr:col>
      <xdr:colOff>615950</xdr:colOff>
      <xdr:row>57</xdr:row>
      <xdr:rowOff>33782</xdr:rowOff>
    </xdr:to>
    <xdr:sp macro="" textlink="">
      <xdr:nvSpPr>
        <xdr:cNvPr id="266" name="円/楕円 265"/>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18559</xdr:rowOff>
    </xdr:from>
    <xdr:ext cx="736600" cy="259045"/>
    <xdr:sp macro="" textlink="">
      <xdr:nvSpPr>
        <xdr:cNvPr id="267" name="テキスト ボックス 266"/>
        <xdr:cNvSpPr txBox="1"/>
      </xdr:nvSpPr>
      <xdr:spPr>
        <a:xfrm>
          <a:off x="15290800" y="979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149352</xdr:rowOff>
    </xdr:from>
    <xdr:to>
      <xdr:col>21</xdr:col>
      <xdr:colOff>412750</xdr:colOff>
      <xdr:row>57</xdr:row>
      <xdr:rowOff>79502</xdr:rowOff>
    </xdr:to>
    <xdr:sp macro="" textlink="">
      <xdr:nvSpPr>
        <xdr:cNvPr id="268" name="円/楕円 267"/>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64279</xdr:rowOff>
    </xdr:from>
    <xdr:ext cx="762000" cy="259045"/>
    <xdr:sp macro="" textlink="">
      <xdr:nvSpPr>
        <xdr:cNvPr id="269" name="テキスト ボックス 268"/>
        <xdr:cNvSpPr txBox="1"/>
      </xdr:nvSpPr>
      <xdr:spPr>
        <a:xfrm>
          <a:off x="14401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126492</xdr:rowOff>
    </xdr:from>
    <xdr:to>
      <xdr:col>20</xdr:col>
      <xdr:colOff>209550</xdr:colOff>
      <xdr:row>57</xdr:row>
      <xdr:rowOff>56642</xdr:rowOff>
    </xdr:to>
    <xdr:sp macro="" textlink="">
      <xdr:nvSpPr>
        <xdr:cNvPr id="270" name="円/楕円 269"/>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71" name="テキスト ボックス 270"/>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2" name="円/楕円 271"/>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73" name="テキスト ボックス 272"/>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補助費等に係る経常収支比率が類似団体平均を</a:t>
          </a:r>
          <a:r>
            <a:rPr kumimoji="1" lang="en-US" altLang="ja-JP" sz="1300">
              <a:latin typeface="ＭＳ Ｐゴシック"/>
            </a:rPr>
            <a:t>7.1</a:t>
          </a:r>
          <a:r>
            <a:rPr kumimoji="1" lang="ja-JP" altLang="en-US" sz="1300">
              <a:latin typeface="ＭＳ Ｐゴシック"/>
            </a:rPr>
            <a:t>ポイント下回っているのは、主に消防本部の単独設置により一部事務組合への負担金が少額であることや、過去に行った町が支援する各種団体への補助金の見直しなどが挙げられる。今後も補助金交付規則に基づき、対象事業の実績報告を精査し、適正な補助金の予算執行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81280</xdr:rowOff>
    </xdr:from>
    <xdr:to>
      <xdr:col>24</xdr:col>
      <xdr:colOff>31750</xdr:colOff>
      <xdr:row>34</xdr:row>
      <xdr:rowOff>127000</xdr:rowOff>
    </xdr:to>
    <xdr:cxnSp macro="">
      <xdr:nvCxnSpPr>
        <xdr:cNvPr id="303" name="直線コネクタ 302"/>
        <xdr:cNvCxnSpPr/>
      </xdr:nvCxnSpPr>
      <xdr:spPr>
        <a:xfrm>
          <a:off x="15671800" y="5910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81280</xdr:rowOff>
    </xdr:from>
    <xdr:to>
      <xdr:col>22</xdr:col>
      <xdr:colOff>565150</xdr:colOff>
      <xdr:row>34</xdr:row>
      <xdr:rowOff>85852</xdr:rowOff>
    </xdr:to>
    <xdr:cxnSp macro="">
      <xdr:nvCxnSpPr>
        <xdr:cNvPr id="306" name="直線コネクタ 305"/>
        <xdr:cNvCxnSpPr/>
      </xdr:nvCxnSpPr>
      <xdr:spPr>
        <a:xfrm flipV="1">
          <a:off x="14782800" y="5910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62992</xdr:rowOff>
    </xdr:from>
    <xdr:to>
      <xdr:col>21</xdr:col>
      <xdr:colOff>361950</xdr:colOff>
      <xdr:row>34</xdr:row>
      <xdr:rowOff>85852</xdr:rowOff>
    </xdr:to>
    <xdr:cxnSp macro="">
      <xdr:nvCxnSpPr>
        <xdr:cNvPr id="309" name="直線コネクタ 308"/>
        <xdr:cNvCxnSpPr/>
      </xdr:nvCxnSpPr>
      <xdr:spPr>
        <a:xfrm>
          <a:off x="13893800" y="5892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0" name="フローチャート : 判断 309"/>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1" name="テキスト ボックス 310"/>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170434</xdr:rowOff>
    </xdr:from>
    <xdr:to>
      <xdr:col>20</xdr:col>
      <xdr:colOff>158750</xdr:colOff>
      <xdr:row>34</xdr:row>
      <xdr:rowOff>62992</xdr:rowOff>
    </xdr:to>
    <xdr:cxnSp macro="">
      <xdr:nvCxnSpPr>
        <xdr:cNvPr id="312" name="直線コネクタ 311"/>
        <xdr:cNvCxnSpPr/>
      </xdr:nvCxnSpPr>
      <xdr:spPr>
        <a:xfrm>
          <a:off x="13004800" y="58282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3" name="フローチャート : 判断 31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4" name="テキスト ボックス 31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5" name="フローチャート : 判断 314"/>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6" name="テキスト ボックス 315"/>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76200</xdr:rowOff>
    </xdr:from>
    <xdr:to>
      <xdr:col>24</xdr:col>
      <xdr:colOff>82550</xdr:colOff>
      <xdr:row>35</xdr:row>
      <xdr:rowOff>6350</xdr:rowOff>
    </xdr:to>
    <xdr:sp macro="" textlink="">
      <xdr:nvSpPr>
        <xdr:cNvPr id="322" name="円/楕円 321"/>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92727</xdr:rowOff>
    </xdr:from>
    <xdr:ext cx="762000" cy="259045"/>
    <xdr:sp macro="" textlink="">
      <xdr:nvSpPr>
        <xdr:cNvPr id="323"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30480</xdr:rowOff>
    </xdr:from>
    <xdr:to>
      <xdr:col>22</xdr:col>
      <xdr:colOff>615950</xdr:colOff>
      <xdr:row>34</xdr:row>
      <xdr:rowOff>132080</xdr:rowOff>
    </xdr:to>
    <xdr:sp macro="" textlink="">
      <xdr:nvSpPr>
        <xdr:cNvPr id="324" name="円/楕円 323"/>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142257</xdr:rowOff>
    </xdr:from>
    <xdr:ext cx="736600" cy="259045"/>
    <xdr:sp macro="" textlink="">
      <xdr:nvSpPr>
        <xdr:cNvPr id="325" name="テキスト ボックス 324"/>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35052</xdr:rowOff>
    </xdr:from>
    <xdr:to>
      <xdr:col>21</xdr:col>
      <xdr:colOff>412750</xdr:colOff>
      <xdr:row>34</xdr:row>
      <xdr:rowOff>136652</xdr:rowOff>
    </xdr:to>
    <xdr:sp macro="" textlink="">
      <xdr:nvSpPr>
        <xdr:cNvPr id="326" name="円/楕円 325"/>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146829</xdr:rowOff>
    </xdr:from>
    <xdr:ext cx="762000" cy="259045"/>
    <xdr:sp macro="" textlink="">
      <xdr:nvSpPr>
        <xdr:cNvPr id="327" name="テキスト ボックス 326"/>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xdr:rowOff>
    </xdr:from>
    <xdr:to>
      <xdr:col>20</xdr:col>
      <xdr:colOff>209550</xdr:colOff>
      <xdr:row>34</xdr:row>
      <xdr:rowOff>113792</xdr:rowOff>
    </xdr:to>
    <xdr:sp macro="" textlink="">
      <xdr:nvSpPr>
        <xdr:cNvPr id="328" name="円/楕円 327"/>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123969</xdr:rowOff>
    </xdr:from>
    <xdr:ext cx="762000" cy="259045"/>
    <xdr:sp macro="" textlink="">
      <xdr:nvSpPr>
        <xdr:cNvPr id="329" name="テキスト ボックス 328"/>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119634</xdr:rowOff>
    </xdr:from>
    <xdr:to>
      <xdr:col>19</xdr:col>
      <xdr:colOff>6350</xdr:colOff>
      <xdr:row>34</xdr:row>
      <xdr:rowOff>49784</xdr:rowOff>
    </xdr:to>
    <xdr:sp macro="" textlink="">
      <xdr:nvSpPr>
        <xdr:cNvPr id="330" name="円/楕円 329"/>
        <xdr:cNvSpPr/>
      </xdr:nvSpPr>
      <xdr:spPr>
        <a:xfrm>
          <a:off x="12954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59961</xdr:rowOff>
    </xdr:from>
    <xdr:ext cx="762000" cy="259045"/>
    <xdr:sp macro="" textlink="">
      <xdr:nvSpPr>
        <xdr:cNvPr id="331" name="テキスト ボックス 330"/>
        <xdr:cNvSpPr txBox="1"/>
      </xdr:nvSpPr>
      <xdr:spPr>
        <a:xfrm>
          <a:off x="12623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過去に実施した大型事業の影響で、地方債の元利償還金が膨らみ、公債費にかかる経常収支比率は類似団体平均を</a:t>
          </a:r>
          <a:r>
            <a:rPr kumimoji="1" lang="en-US" altLang="ja-JP" sz="1300">
              <a:latin typeface="ＭＳ Ｐゴシック"/>
            </a:rPr>
            <a:t>4.4</a:t>
          </a:r>
          <a:r>
            <a:rPr kumimoji="1" lang="ja-JP" altLang="en-US" sz="1300">
              <a:latin typeface="ＭＳ Ｐゴシック"/>
            </a:rPr>
            <a:t>ポイント上回っている。地方債償還額のピークの平成</a:t>
          </a:r>
          <a:r>
            <a:rPr kumimoji="1" lang="en-US" altLang="ja-JP" sz="1300">
              <a:latin typeface="ＭＳ Ｐゴシック"/>
            </a:rPr>
            <a:t>15</a:t>
          </a:r>
          <a:r>
            <a:rPr kumimoji="1" lang="ja-JP" altLang="en-US" sz="1300">
              <a:latin typeface="ＭＳ Ｐゴシック"/>
            </a:rPr>
            <a:t>年度から増毛町財政改革方針に基づき、投資的事業を抑制してきたことから、償還額は年々減少傾向にあるが、今後も新規地方債発行にあたっては財政状況を勘案し、計画的な発行に努めるなど、公債費の縮減を図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153670</xdr:rowOff>
    </xdr:from>
    <xdr:to>
      <xdr:col>7</xdr:col>
      <xdr:colOff>15875</xdr:colOff>
      <xdr:row>78</xdr:row>
      <xdr:rowOff>5080</xdr:rowOff>
    </xdr:to>
    <xdr:cxnSp macro="">
      <xdr:nvCxnSpPr>
        <xdr:cNvPr id="363" name="直線コネクタ 362"/>
        <xdr:cNvCxnSpPr/>
      </xdr:nvCxnSpPr>
      <xdr:spPr>
        <a:xfrm flipV="1">
          <a:off x="3987800" y="13355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xdr:rowOff>
    </xdr:from>
    <xdr:to>
      <xdr:col>5</xdr:col>
      <xdr:colOff>549275</xdr:colOff>
      <xdr:row>78</xdr:row>
      <xdr:rowOff>85089</xdr:rowOff>
    </xdr:to>
    <xdr:cxnSp macro="">
      <xdr:nvCxnSpPr>
        <xdr:cNvPr id="366" name="直線コネクタ 365"/>
        <xdr:cNvCxnSpPr/>
      </xdr:nvCxnSpPr>
      <xdr:spPr>
        <a:xfrm flipV="1">
          <a:off x="3098800" y="133781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73661</xdr:rowOff>
    </xdr:from>
    <xdr:to>
      <xdr:col>4</xdr:col>
      <xdr:colOff>346075</xdr:colOff>
      <xdr:row>78</xdr:row>
      <xdr:rowOff>85089</xdr:rowOff>
    </xdr:to>
    <xdr:cxnSp macro="">
      <xdr:nvCxnSpPr>
        <xdr:cNvPr id="369" name="直線コネクタ 368"/>
        <xdr:cNvCxnSpPr/>
      </xdr:nvCxnSpPr>
      <xdr:spPr>
        <a:xfrm>
          <a:off x="2209800" y="134467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148589</xdr:rowOff>
    </xdr:from>
    <xdr:to>
      <xdr:col>4</xdr:col>
      <xdr:colOff>396875</xdr:colOff>
      <xdr:row>77</xdr:row>
      <xdr:rowOff>78739</xdr:rowOff>
    </xdr:to>
    <xdr:sp macro="" textlink="">
      <xdr:nvSpPr>
        <xdr:cNvPr id="370" name="フローチャート : 判断 369"/>
        <xdr:cNvSpPr/>
      </xdr:nvSpPr>
      <xdr:spPr>
        <a:xfrm>
          <a:off x="3048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88916</xdr:rowOff>
    </xdr:from>
    <xdr:ext cx="762000" cy="259045"/>
    <xdr:sp macro="" textlink="">
      <xdr:nvSpPr>
        <xdr:cNvPr id="371" name="テキスト ボックス 370"/>
        <xdr:cNvSpPr txBox="1"/>
      </xdr:nvSpPr>
      <xdr:spPr>
        <a:xfrm>
          <a:off x="2717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73661</xdr:rowOff>
    </xdr:from>
    <xdr:to>
      <xdr:col>3</xdr:col>
      <xdr:colOff>142875</xdr:colOff>
      <xdr:row>78</xdr:row>
      <xdr:rowOff>111761</xdr:rowOff>
    </xdr:to>
    <xdr:cxnSp macro="">
      <xdr:nvCxnSpPr>
        <xdr:cNvPr id="372" name="直線コネクタ 371"/>
        <xdr:cNvCxnSpPr/>
      </xdr:nvCxnSpPr>
      <xdr:spPr>
        <a:xfrm flipV="1">
          <a:off x="1320800" y="13446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5" name="フローチャート : 判断 374"/>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96538</xdr:rowOff>
    </xdr:from>
    <xdr:ext cx="762000" cy="259045"/>
    <xdr:sp macro="" textlink="">
      <xdr:nvSpPr>
        <xdr:cNvPr id="376" name="テキスト ボックス 375"/>
        <xdr:cNvSpPr txBox="1"/>
      </xdr:nvSpPr>
      <xdr:spPr>
        <a:xfrm>
          <a:off x="939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102870</xdr:rowOff>
    </xdr:from>
    <xdr:to>
      <xdr:col>7</xdr:col>
      <xdr:colOff>66675</xdr:colOff>
      <xdr:row>78</xdr:row>
      <xdr:rowOff>33020</xdr:rowOff>
    </xdr:to>
    <xdr:sp macro="" textlink="">
      <xdr:nvSpPr>
        <xdr:cNvPr id="382" name="円/楕円 381"/>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74947</xdr:rowOff>
    </xdr:from>
    <xdr:ext cx="762000" cy="259045"/>
    <xdr:sp macro="" textlink="">
      <xdr:nvSpPr>
        <xdr:cNvPr id="383"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125730</xdr:rowOff>
    </xdr:from>
    <xdr:to>
      <xdr:col>5</xdr:col>
      <xdr:colOff>600075</xdr:colOff>
      <xdr:row>78</xdr:row>
      <xdr:rowOff>55880</xdr:rowOff>
    </xdr:to>
    <xdr:sp macro="" textlink="">
      <xdr:nvSpPr>
        <xdr:cNvPr id="384" name="円/楕円 383"/>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40657</xdr:rowOff>
    </xdr:from>
    <xdr:ext cx="736600" cy="259045"/>
    <xdr:sp macro="" textlink="">
      <xdr:nvSpPr>
        <xdr:cNvPr id="385" name="テキスト ボックス 384"/>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34289</xdr:rowOff>
    </xdr:from>
    <xdr:to>
      <xdr:col>4</xdr:col>
      <xdr:colOff>396875</xdr:colOff>
      <xdr:row>78</xdr:row>
      <xdr:rowOff>135889</xdr:rowOff>
    </xdr:to>
    <xdr:sp macro="" textlink="">
      <xdr:nvSpPr>
        <xdr:cNvPr id="386" name="円/楕円 385"/>
        <xdr:cNvSpPr/>
      </xdr:nvSpPr>
      <xdr:spPr>
        <a:xfrm>
          <a:off x="3048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120666</xdr:rowOff>
    </xdr:from>
    <xdr:ext cx="762000" cy="259045"/>
    <xdr:sp macro="" textlink="">
      <xdr:nvSpPr>
        <xdr:cNvPr id="387" name="テキスト ボックス 386"/>
        <xdr:cNvSpPr txBox="1"/>
      </xdr:nvSpPr>
      <xdr:spPr>
        <a:xfrm>
          <a:off x="2717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22861</xdr:rowOff>
    </xdr:from>
    <xdr:to>
      <xdr:col>3</xdr:col>
      <xdr:colOff>193675</xdr:colOff>
      <xdr:row>78</xdr:row>
      <xdr:rowOff>124461</xdr:rowOff>
    </xdr:to>
    <xdr:sp macro="" textlink="">
      <xdr:nvSpPr>
        <xdr:cNvPr id="388" name="円/楕円 387"/>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109238</xdr:rowOff>
    </xdr:from>
    <xdr:ext cx="762000" cy="259045"/>
    <xdr:sp macro="" textlink="">
      <xdr:nvSpPr>
        <xdr:cNvPr id="389" name="テキスト ボックス 388"/>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60961</xdr:rowOff>
    </xdr:from>
    <xdr:to>
      <xdr:col>1</xdr:col>
      <xdr:colOff>676275</xdr:colOff>
      <xdr:row>78</xdr:row>
      <xdr:rowOff>162561</xdr:rowOff>
    </xdr:to>
    <xdr:sp macro="" textlink="">
      <xdr:nvSpPr>
        <xdr:cNvPr id="390" name="円/楕円 389"/>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147338</xdr:rowOff>
    </xdr:from>
    <xdr:ext cx="762000" cy="259045"/>
    <xdr:sp macro="" textlink="">
      <xdr:nvSpPr>
        <xdr:cNvPr id="391" name="テキスト ボックス 390"/>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補助費等や物件費の影響で類似団体平均を</a:t>
          </a:r>
          <a:r>
            <a:rPr kumimoji="1" lang="en-US" altLang="ja-JP" sz="1300">
              <a:latin typeface="ＭＳ Ｐゴシック"/>
            </a:rPr>
            <a:t>2.1</a:t>
          </a:r>
          <a:r>
            <a:rPr kumimoji="1" lang="ja-JP" altLang="en-US" sz="1300">
              <a:latin typeface="ＭＳ Ｐゴシック"/>
            </a:rPr>
            <a:t>ポイント下回っているが、人件費や扶助費など高い項目については、その要因を精査し改善を図る。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64951</xdr:rowOff>
    </xdr:from>
    <xdr:to>
      <xdr:col>24</xdr:col>
      <xdr:colOff>31750</xdr:colOff>
      <xdr:row>76</xdr:row>
      <xdr:rowOff>120469</xdr:rowOff>
    </xdr:to>
    <xdr:cxnSp macro="">
      <xdr:nvCxnSpPr>
        <xdr:cNvPr id="426" name="直線コネクタ 425"/>
        <xdr:cNvCxnSpPr/>
      </xdr:nvCxnSpPr>
      <xdr:spPr>
        <a:xfrm>
          <a:off x="15671800" y="1309515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64951</xdr:rowOff>
    </xdr:from>
    <xdr:to>
      <xdr:col>22</xdr:col>
      <xdr:colOff>565150</xdr:colOff>
      <xdr:row>76</xdr:row>
      <xdr:rowOff>153126</xdr:rowOff>
    </xdr:to>
    <xdr:cxnSp macro="">
      <xdr:nvCxnSpPr>
        <xdr:cNvPr id="429" name="直線コネクタ 428"/>
        <xdr:cNvCxnSpPr/>
      </xdr:nvCxnSpPr>
      <xdr:spPr>
        <a:xfrm flipV="1">
          <a:off x="14782800" y="1309515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51888</xdr:rowOff>
    </xdr:from>
    <xdr:to>
      <xdr:col>21</xdr:col>
      <xdr:colOff>361950</xdr:colOff>
      <xdr:row>76</xdr:row>
      <xdr:rowOff>153126</xdr:rowOff>
    </xdr:to>
    <xdr:cxnSp macro="">
      <xdr:nvCxnSpPr>
        <xdr:cNvPr id="432" name="直線コネクタ 431"/>
        <xdr:cNvCxnSpPr/>
      </xdr:nvCxnSpPr>
      <xdr:spPr>
        <a:xfrm>
          <a:off x="13893800" y="13082088"/>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9252</xdr:rowOff>
    </xdr:from>
    <xdr:to>
      <xdr:col>21</xdr:col>
      <xdr:colOff>412750</xdr:colOff>
      <xdr:row>77</xdr:row>
      <xdr:rowOff>110852</xdr:rowOff>
    </xdr:to>
    <xdr:sp macro="" textlink="">
      <xdr:nvSpPr>
        <xdr:cNvPr id="433" name="フローチャート : 判断 432"/>
        <xdr:cNvSpPr/>
      </xdr:nvSpPr>
      <xdr:spPr>
        <a:xfrm>
          <a:off x="14732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95629</xdr:rowOff>
    </xdr:from>
    <xdr:ext cx="762000" cy="259045"/>
    <xdr:sp macro="" textlink="">
      <xdr:nvSpPr>
        <xdr:cNvPr id="434" name="テキスト ボックス 433"/>
        <xdr:cNvSpPr txBox="1"/>
      </xdr:nvSpPr>
      <xdr:spPr>
        <a:xfrm>
          <a:off x="14401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51888</xdr:rowOff>
    </xdr:from>
    <xdr:to>
      <xdr:col>20</xdr:col>
      <xdr:colOff>158750</xdr:colOff>
      <xdr:row>76</xdr:row>
      <xdr:rowOff>68218</xdr:rowOff>
    </xdr:to>
    <xdr:cxnSp macro="">
      <xdr:nvCxnSpPr>
        <xdr:cNvPr id="435" name="直線コネクタ 434"/>
        <xdr:cNvCxnSpPr/>
      </xdr:nvCxnSpPr>
      <xdr:spPr>
        <a:xfrm flipV="1">
          <a:off x="13004800" y="1308208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102326</xdr:rowOff>
    </xdr:from>
    <xdr:to>
      <xdr:col>20</xdr:col>
      <xdr:colOff>209550</xdr:colOff>
      <xdr:row>77</xdr:row>
      <xdr:rowOff>32476</xdr:rowOff>
    </xdr:to>
    <xdr:sp macro="" textlink="">
      <xdr:nvSpPr>
        <xdr:cNvPr id="436" name="フローチャート : 判断 435"/>
        <xdr:cNvSpPr/>
      </xdr:nvSpPr>
      <xdr:spPr>
        <a:xfrm>
          <a:off x="13843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17253</xdr:rowOff>
    </xdr:from>
    <xdr:ext cx="762000" cy="259045"/>
    <xdr:sp macro="" textlink="">
      <xdr:nvSpPr>
        <xdr:cNvPr id="437" name="テキスト ボックス 436"/>
        <xdr:cNvSpPr txBox="1"/>
      </xdr:nvSpPr>
      <xdr:spPr>
        <a:xfrm>
          <a:off x="13512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85998</xdr:rowOff>
    </xdr:from>
    <xdr:to>
      <xdr:col>19</xdr:col>
      <xdr:colOff>6350</xdr:colOff>
      <xdr:row>77</xdr:row>
      <xdr:rowOff>16148</xdr:rowOff>
    </xdr:to>
    <xdr:sp macro="" textlink="">
      <xdr:nvSpPr>
        <xdr:cNvPr id="438" name="フローチャート : 判断 437"/>
        <xdr:cNvSpPr/>
      </xdr:nvSpPr>
      <xdr:spPr>
        <a:xfrm>
          <a:off x="12954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925</xdr:rowOff>
    </xdr:from>
    <xdr:ext cx="762000" cy="259045"/>
    <xdr:sp macro="" textlink="">
      <xdr:nvSpPr>
        <xdr:cNvPr id="439" name="テキスト ボックス 438"/>
        <xdr:cNvSpPr txBox="1"/>
      </xdr:nvSpPr>
      <xdr:spPr>
        <a:xfrm>
          <a:off x="12623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69669</xdr:rowOff>
    </xdr:from>
    <xdr:to>
      <xdr:col>24</xdr:col>
      <xdr:colOff>82550</xdr:colOff>
      <xdr:row>76</xdr:row>
      <xdr:rowOff>171269</xdr:rowOff>
    </xdr:to>
    <xdr:sp macro="" textlink="">
      <xdr:nvSpPr>
        <xdr:cNvPr id="445" name="円/楕円 444"/>
        <xdr:cNvSpPr/>
      </xdr:nvSpPr>
      <xdr:spPr>
        <a:xfrm>
          <a:off x="164592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86196</xdr:rowOff>
    </xdr:from>
    <xdr:ext cx="762000" cy="259045"/>
    <xdr:sp macro="" textlink="">
      <xdr:nvSpPr>
        <xdr:cNvPr id="446" name="公債費以外該当値テキスト"/>
        <xdr:cNvSpPr txBox="1"/>
      </xdr:nvSpPr>
      <xdr:spPr>
        <a:xfrm>
          <a:off x="16598900" y="12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14151</xdr:rowOff>
    </xdr:from>
    <xdr:to>
      <xdr:col>22</xdr:col>
      <xdr:colOff>615950</xdr:colOff>
      <xdr:row>76</xdr:row>
      <xdr:rowOff>115751</xdr:rowOff>
    </xdr:to>
    <xdr:sp macro="" textlink="">
      <xdr:nvSpPr>
        <xdr:cNvPr id="447" name="円/楕円 446"/>
        <xdr:cNvSpPr/>
      </xdr:nvSpPr>
      <xdr:spPr>
        <a:xfrm>
          <a:off x="15621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125928</xdr:rowOff>
    </xdr:from>
    <xdr:ext cx="736600" cy="259045"/>
    <xdr:sp macro="" textlink="">
      <xdr:nvSpPr>
        <xdr:cNvPr id="448" name="テキスト ボックス 447"/>
        <xdr:cNvSpPr txBox="1"/>
      </xdr:nvSpPr>
      <xdr:spPr>
        <a:xfrm>
          <a:off x="15290800" y="12813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102326</xdr:rowOff>
    </xdr:from>
    <xdr:to>
      <xdr:col>21</xdr:col>
      <xdr:colOff>412750</xdr:colOff>
      <xdr:row>77</xdr:row>
      <xdr:rowOff>32476</xdr:rowOff>
    </xdr:to>
    <xdr:sp macro="" textlink="">
      <xdr:nvSpPr>
        <xdr:cNvPr id="449" name="円/楕円 448"/>
        <xdr:cNvSpPr/>
      </xdr:nvSpPr>
      <xdr:spPr>
        <a:xfrm>
          <a:off x="147320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42653</xdr:rowOff>
    </xdr:from>
    <xdr:ext cx="762000" cy="259045"/>
    <xdr:sp macro="" textlink="">
      <xdr:nvSpPr>
        <xdr:cNvPr id="450" name="テキスト ボックス 449"/>
        <xdr:cNvSpPr txBox="1"/>
      </xdr:nvSpPr>
      <xdr:spPr>
        <a:xfrm>
          <a:off x="14401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1088</xdr:rowOff>
    </xdr:from>
    <xdr:to>
      <xdr:col>20</xdr:col>
      <xdr:colOff>209550</xdr:colOff>
      <xdr:row>76</xdr:row>
      <xdr:rowOff>102688</xdr:rowOff>
    </xdr:to>
    <xdr:sp macro="" textlink="">
      <xdr:nvSpPr>
        <xdr:cNvPr id="451" name="円/楕円 450"/>
        <xdr:cNvSpPr/>
      </xdr:nvSpPr>
      <xdr:spPr>
        <a:xfrm>
          <a:off x="13843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112865</xdr:rowOff>
    </xdr:from>
    <xdr:ext cx="762000" cy="259045"/>
    <xdr:sp macro="" textlink="">
      <xdr:nvSpPr>
        <xdr:cNvPr id="452" name="テキスト ボックス 451"/>
        <xdr:cNvSpPr txBox="1"/>
      </xdr:nvSpPr>
      <xdr:spPr>
        <a:xfrm>
          <a:off x="13512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53" name="円/楕円 452"/>
        <xdr:cNvSpPr/>
      </xdr:nvSpPr>
      <xdr:spPr>
        <a:xfrm>
          <a:off x="12954000" y="130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54" name="テキスト ボックス 453"/>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北海道増毛町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144297</xdr:rowOff>
    </xdr:from>
    <xdr:to>
      <xdr:col>4</xdr:col>
      <xdr:colOff>1117600</xdr:colOff>
      <xdr:row>16</xdr:row>
      <xdr:rowOff>144393</xdr:rowOff>
    </xdr:to>
    <xdr:cxnSp macro="">
      <xdr:nvCxnSpPr>
        <xdr:cNvPr id="47" name="直線コネクタ 46"/>
        <xdr:cNvCxnSpPr/>
      </xdr:nvCxnSpPr>
      <xdr:spPr bwMode="auto">
        <a:xfrm>
          <a:off x="5003800" y="2935122"/>
          <a:ext cx="647700" cy="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144297</xdr:rowOff>
    </xdr:from>
    <xdr:to>
      <xdr:col>4</xdr:col>
      <xdr:colOff>469900</xdr:colOff>
      <xdr:row>16</xdr:row>
      <xdr:rowOff>144939</xdr:rowOff>
    </xdr:to>
    <xdr:cxnSp macro="">
      <xdr:nvCxnSpPr>
        <xdr:cNvPr id="50" name="直線コネクタ 49"/>
        <xdr:cNvCxnSpPr/>
      </xdr:nvCxnSpPr>
      <xdr:spPr bwMode="auto">
        <a:xfrm flipV="1">
          <a:off x="4305300" y="2935122"/>
          <a:ext cx="698500" cy="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144939</xdr:rowOff>
    </xdr:from>
    <xdr:to>
      <xdr:col>3</xdr:col>
      <xdr:colOff>904875</xdr:colOff>
      <xdr:row>16</xdr:row>
      <xdr:rowOff>165762</xdr:rowOff>
    </xdr:to>
    <xdr:cxnSp macro="">
      <xdr:nvCxnSpPr>
        <xdr:cNvPr id="53" name="直線コネクタ 52"/>
        <xdr:cNvCxnSpPr/>
      </xdr:nvCxnSpPr>
      <xdr:spPr bwMode="auto">
        <a:xfrm flipV="1">
          <a:off x="3606800" y="2935764"/>
          <a:ext cx="698500" cy="20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73414</xdr:rowOff>
    </xdr:from>
    <xdr:to>
      <xdr:col>3</xdr:col>
      <xdr:colOff>955675</xdr:colOff>
      <xdr:row>18</xdr:row>
      <xdr:rowOff>3564</xdr:rowOff>
    </xdr:to>
    <xdr:sp macro="" textlink="">
      <xdr:nvSpPr>
        <xdr:cNvPr id="54" name="フローチャート : 判断 53"/>
        <xdr:cNvSpPr/>
      </xdr:nvSpPr>
      <xdr:spPr bwMode="auto">
        <a:xfrm>
          <a:off x="4254500" y="303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159791</xdr:rowOff>
    </xdr:from>
    <xdr:ext cx="762000" cy="259045"/>
    <xdr:sp macro="" textlink="">
      <xdr:nvSpPr>
        <xdr:cNvPr id="55" name="テキスト ボックス 54"/>
        <xdr:cNvSpPr txBox="1"/>
      </xdr:nvSpPr>
      <xdr:spPr>
        <a:xfrm>
          <a:off x="3924300" y="312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151980</xdr:rowOff>
    </xdr:from>
    <xdr:to>
      <xdr:col>3</xdr:col>
      <xdr:colOff>206375</xdr:colOff>
      <xdr:row>16</xdr:row>
      <xdr:rowOff>165762</xdr:rowOff>
    </xdr:to>
    <xdr:cxnSp macro="">
      <xdr:nvCxnSpPr>
        <xdr:cNvPr id="56" name="直線コネクタ 55"/>
        <xdr:cNvCxnSpPr/>
      </xdr:nvCxnSpPr>
      <xdr:spPr bwMode="auto">
        <a:xfrm>
          <a:off x="2908300" y="2942805"/>
          <a:ext cx="698500" cy="1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90820</xdr:rowOff>
    </xdr:from>
    <xdr:to>
      <xdr:col>3</xdr:col>
      <xdr:colOff>257175</xdr:colOff>
      <xdr:row>18</xdr:row>
      <xdr:rowOff>20970</xdr:rowOff>
    </xdr:to>
    <xdr:sp macro="" textlink="">
      <xdr:nvSpPr>
        <xdr:cNvPr id="57" name="フローチャート : 判断 56"/>
        <xdr:cNvSpPr/>
      </xdr:nvSpPr>
      <xdr:spPr bwMode="auto">
        <a:xfrm>
          <a:off x="3556000" y="3053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5747</xdr:rowOff>
    </xdr:from>
    <xdr:ext cx="762000" cy="259045"/>
    <xdr:sp macro="" textlink="">
      <xdr:nvSpPr>
        <xdr:cNvPr id="58" name="テキスト ボックス 57"/>
        <xdr:cNvSpPr txBox="1"/>
      </xdr:nvSpPr>
      <xdr:spPr>
        <a:xfrm>
          <a:off x="3225800" y="31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86303</xdr:rowOff>
    </xdr:from>
    <xdr:to>
      <xdr:col>2</xdr:col>
      <xdr:colOff>692150</xdr:colOff>
      <xdr:row>18</xdr:row>
      <xdr:rowOff>16453</xdr:rowOff>
    </xdr:to>
    <xdr:sp macro="" textlink="">
      <xdr:nvSpPr>
        <xdr:cNvPr id="59" name="フローチャート : 判断 58"/>
        <xdr:cNvSpPr/>
      </xdr:nvSpPr>
      <xdr:spPr bwMode="auto">
        <a:xfrm>
          <a:off x="2857500" y="3048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1230</xdr:rowOff>
    </xdr:from>
    <xdr:ext cx="762000" cy="259045"/>
    <xdr:sp macro="" textlink="">
      <xdr:nvSpPr>
        <xdr:cNvPr id="60" name="テキスト ボックス 59"/>
        <xdr:cNvSpPr txBox="1"/>
      </xdr:nvSpPr>
      <xdr:spPr>
        <a:xfrm>
          <a:off x="2527300" y="31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93593</xdr:rowOff>
    </xdr:from>
    <xdr:to>
      <xdr:col>5</xdr:col>
      <xdr:colOff>34925</xdr:colOff>
      <xdr:row>17</xdr:row>
      <xdr:rowOff>23743</xdr:rowOff>
    </xdr:to>
    <xdr:sp macro="" textlink="">
      <xdr:nvSpPr>
        <xdr:cNvPr id="66" name="円/楕円 65"/>
        <xdr:cNvSpPr/>
      </xdr:nvSpPr>
      <xdr:spPr bwMode="auto">
        <a:xfrm>
          <a:off x="5600700" y="2884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65670</xdr:rowOff>
    </xdr:from>
    <xdr:ext cx="762000" cy="259045"/>
    <xdr:sp macro="" textlink="">
      <xdr:nvSpPr>
        <xdr:cNvPr id="67" name="人口1人当たり決算額の推移該当値テキスト130"/>
        <xdr:cNvSpPr txBox="1"/>
      </xdr:nvSpPr>
      <xdr:spPr>
        <a:xfrm>
          <a:off x="5740400" y="285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238,225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93497</xdr:rowOff>
    </xdr:from>
    <xdr:to>
      <xdr:col>4</xdr:col>
      <xdr:colOff>520700</xdr:colOff>
      <xdr:row>17</xdr:row>
      <xdr:rowOff>23647</xdr:rowOff>
    </xdr:to>
    <xdr:sp macro="" textlink="">
      <xdr:nvSpPr>
        <xdr:cNvPr id="68" name="円/楕円 67"/>
        <xdr:cNvSpPr/>
      </xdr:nvSpPr>
      <xdr:spPr bwMode="auto">
        <a:xfrm>
          <a:off x="4953000" y="2884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33824</xdr:rowOff>
    </xdr:from>
    <xdr:ext cx="736600" cy="259045"/>
    <xdr:sp macro="" textlink="">
      <xdr:nvSpPr>
        <xdr:cNvPr id="69" name="テキスト ボックス 68"/>
        <xdr:cNvSpPr txBox="1"/>
      </xdr:nvSpPr>
      <xdr:spPr>
        <a:xfrm>
          <a:off x="4622800" y="2653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238,267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94139</xdr:rowOff>
    </xdr:from>
    <xdr:to>
      <xdr:col>3</xdr:col>
      <xdr:colOff>955675</xdr:colOff>
      <xdr:row>17</xdr:row>
      <xdr:rowOff>24289</xdr:rowOff>
    </xdr:to>
    <xdr:sp macro="" textlink="">
      <xdr:nvSpPr>
        <xdr:cNvPr id="70" name="円/楕円 69"/>
        <xdr:cNvSpPr/>
      </xdr:nvSpPr>
      <xdr:spPr bwMode="auto">
        <a:xfrm>
          <a:off x="4254500" y="288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34466</xdr:rowOff>
    </xdr:from>
    <xdr:ext cx="762000" cy="259045"/>
    <xdr:sp macro="" textlink="">
      <xdr:nvSpPr>
        <xdr:cNvPr id="71" name="テキスト ボックス 70"/>
        <xdr:cNvSpPr txBox="1"/>
      </xdr:nvSpPr>
      <xdr:spPr>
        <a:xfrm>
          <a:off x="3924300" y="265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237,986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114962</xdr:rowOff>
    </xdr:from>
    <xdr:to>
      <xdr:col>3</xdr:col>
      <xdr:colOff>257175</xdr:colOff>
      <xdr:row>17</xdr:row>
      <xdr:rowOff>45112</xdr:rowOff>
    </xdr:to>
    <xdr:sp macro="" textlink="">
      <xdr:nvSpPr>
        <xdr:cNvPr id="72" name="円/楕円 71"/>
        <xdr:cNvSpPr/>
      </xdr:nvSpPr>
      <xdr:spPr bwMode="auto">
        <a:xfrm>
          <a:off x="3556000" y="290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55289</xdr:rowOff>
    </xdr:from>
    <xdr:ext cx="762000" cy="259045"/>
    <xdr:sp macro="" textlink="">
      <xdr:nvSpPr>
        <xdr:cNvPr id="73" name="テキスト ボックス 72"/>
        <xdr:cNvSpPr txBox="1"/>
      </xdr:nvSpPr>
      <xdr:spPr>
        <a:xfrm>
          <a:off x="3225800" y="267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228,877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101180</xdr:rowOff>
    </xdr:from>
    <xdr:to>
      <xdr:col>2</xdr:col>
      <xdr:colOff>692150</xdr:colOff>
      <xdr:row>17</xdr:row>
      <xdr:rowOff>31330</xdr:rowOff>
    </xdr:to>
    <xdr:sp macro="" textlink="">
      <xdr:nvSpPr>
        <xdr:cNvPr id="74" name="円/楕円 73"/>
        <xdr:cNvSpPr/>
      </xdr:nvSpPr>
      <xdr:spPr bwMode="auto">
        <a:xfrm>
          <a:off x="2857500" y="289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41507</xdr:rowOff>
    </xdr:from>
    <xdr:ext cx="762000" cy="259045"/>
    <xdr:sp macro="" textlink="">
      <xdr:nvSpPr>
        <xdr:cNvPr id="75" name="テキスト ボックス 74"/>
        <xdr:cNvSpPr txBox="1"/>
      </xdr:nvSpPr>
      <xdr:spPr>
        <a:xfrm>
          <a:off x="2527300" y="266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234,906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129935</xdr:rowOff>
    </xdr:from>
    <xdr:to>
      <xdr:col>4</xdr:col>
      <xdr:colOff>1117600</xdr:colOff>
      <xdr:row>35</xdr:row>
      <xdr:rowOff>147044</xdr:rowOff>
    </xdr:to>
    <xdr:cxnSp macro="">
      <xdr:nvCxnSpPr>
        <xdr:cNvPr id="106" name="直線コネクタ 105"/>
        <xdr:cNvCxnSpPr/>
      </xdr:nvCxnSpPr>
      <xdr:spPr bwMode="auto">
        <a:xfrm>
          <a:off x="5003800" y="6740285"/>
          <a:ext cx="647700" cy="17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108086</xdr:rowOff>
    </xdr:from>
    <xdr:to>
      <xdr:col>4</xdr:col>
      <xdr:colOff>469900</xdr:colOff>
      <xdr:row>35</xdr:row>
      <xdr:rowOff>129935</xdr:rowOff>
    </xdr:to>
    <xdr:cxnSp macro="">
      <xdr:nvCxnSpPr>
        <xdr:cNvPr id="109" name="直線コネクタ 108"/>
        <xdr:cNvCxnSpPr/>
      </xdr:nvCxnSpPr>
      <xdr:spPr bwMode="auto">
        <a:xfrm>
          <a:off x="4305300" y="6718436"/>
          <a:ext cx="698500" cy="21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102421</xdr:rowOff>
    </xdr:from>
    <xdr:to>
      <xdr:col>3</xdr:col>
      <xdr:colOff>904875</xdr:colOff>
      <xdr:row>35</xdr:row>
      <xdr:rowOff>108086</xdr:rowOff>
    </xdr:to>
    <xdr:cxnSp macro="">
      <xdr:nvCxnSpPr>
        <xdr:cNvPr id="112" name="直線コネクタ 111"/>
        <xdr:cNvCxnSpPr/>
      </xdr:nvCxnSpPr>
      <xdr:spPr bwMode="auto">
        <a:xfrm>
          <a:off x="3606800" y="6712771"/>
          <a:ext cx="698500" cy="5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194546</xdr:rowOff>
    </xdr:from>
    <xdr:to>
      <xdr:col>3</xdr:col>
      <xdr:colOff>955675</xdr:colOff>
      <xdr:row>35</xdr:row>
      <xdr:rowOff>296146</xdr:rowOff>
    </xdr:to>
    <xdr:sp macro="" textlink="">
      <xdr:nvSpPr>
        <xdr:cNvPr id="113" name="フローチャート : 判断 112"/>
        <xdr:cNvSpPr/>
      </xdr:nvSpPr>
      <xdr:spPr bwMode="auto">
        <a:xfrm>
          <a:off x="42545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280923</xdr:rowOff>
    </xdr:from>
    <xdr:ext cx="762000" cy="259045"/>
    <xdr:sp macro="" textlink="">
      <xdr:nvSpPr>
        <xdr:cNvPr id="114" name="テキスト ボックス 113"/>
        <xdr:cNvSpPr txBox="1"/>
      </xdr:nvSpPr>
      <xdr:spPr>
        <a:xfrm>
          <a:off x="3924300" y="68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92317</xdr:rowOff>
    </xdr:from>
    <xdr:to>
      <xdr:col>3</xdr:col>
      <xdr:colOff>206375</xdr:colOff>
      <xdr:row>35</xdr:row>
      <xdr:rowOff>102421</xdr:rowOff>
    </xdr:to>
    <xdr:cxnSp macro="">
      <xdr:nvCxnSpPr>
        <xdr:cNvPr id="115" name="直線コネクタ 114"/>
        <xdr:cNvCxnSpPr/>
      </xdr:nvCxnSpPr>
      <xdr:spPr bwMode="auto">
        <a:xfrm>
          <a:off x="2908300" y="6702667"/>
          <a:ext cx="698500" cy="1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181219</xdr:rowOff>
    </xdr:from>
    <xdr:to>
      <xdr:col>3</xdr:col>
      <xdr:colOff>257175</xdr:colOff>
      <xdr:row>35</xdr:row>
      <xdr:rowOff>282819</xdr:rowOff>
    </xdr:to>
    <xdr:sp macro="" textlink="">
      <xdr:nvSpPr>
        <xdr:cNvPr id="116" name="フローチャート : 判断 115"/>
        <xdr:cNvSpPr/>
      </xdr:nvSpPr>
      <xdr:spPr bwMode="auto">
        <a:xfrm>
          <a:off x="3556000" y="6791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267596</xdr:rowOff>
    </xdr:from>
    <xdr:ext cx="762000" cy="259045"/>
    <xdr:sp macro="" textlink="">
      <xdr:nvSpPr>
        <xdr:cNvPr id="117" name="テキスト ボックス 116"/>
        <xdr:cNvSpPr txBox="1"/>
      </xdr:nvSpPr>
      <xdr:spPr>
        <a:xfrm>
          <a:off x="3225800" y="687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165596</xdr:rowOff>
    </xdr:from>
    <xdr:to>
      <xdr:col>2</xdr:col>
      <xdr:colOff>692150</xdr:colOff>
      <xdr:row>35</xdr:row>
      <xdr:rowOff>267196</xdr:rowOff>
    </xdr:to>
    <xdr:sp macro="" textlink="">
      <xdr:nvSpPr>
        <xdr:cNvPr id="118" name="フローチャート : 判断 117"/>
        <xdr:cNvSpPr/>
      </xdr:nvSpPr>
      <xdr:spPr bwMode="auto">
        <a:xfrm>
          <a:off x="2857500" y="67759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251973</xdr:rowOff>
    </xdr:from>
    <xdr:ext cx="762000" cy="259045"/>
    <xdr:sp macro="" textlink="">
      <xdr:nvSpPr>
        <xdr:cNvPr id="119" name="テキスト ボックス 118"/>
        <xdr:cNvSpPr txBox="1"/>
      </xdr:nvSpPr>
      <xdr:spPr>
        <a:xfrm>
          <a:off x="2527300" y="686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96244</xdr:rowOff>
    </xdr:from>
    <xdr:to>
      <xdr:col>5</xdr:col>
      <xdr:colOff>34925</xdr:colOff>
      <xdr:row>35</xdr:row>
      <xdr:rowOff>197844</xdr:rowOff>
    </xdr:to>
    <xdr:sp macro="" textlink="">
      <xdr:nvSpPr>
        <xdr:cNvPr id="125" name="円/楕円 124"/>
        <xdr:cNvSpPr/>
      </xdr:nvSpPr>
      <xdr:spPr bwMode="auto">
        <a:xfrm>
          <a:off x="5600700" y="670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284221</xdr:rowOff>
    </xdr:from>
    <xdr:ext cx="762000" cy="259045"/>
    <xdr:sp macro="" textlink="">
      <xdr:nvSpPr>
        <xdr:cNvPr id="126" name="人口1人当たり決算額の推移該当値テキスト445"/>
        <xdr:cNvSpPr txBox="1"/>
      </xdr:nvSpPr>
      <xdr:spPr>
        <a:xfrm>
          <a:off x="5740400" y="655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79135</xdr:rowOff>
    </xdr:from>
    <xdr:to>
      <xdr:col>4</xdr:col>
      <xdr:colOff>520700</xdr:colOff>
      <xdr:row>35</xdr:row>
      <xdr:rowOff>180735</xdr:rowOff>
    </xdr:to>
    <xdr:sp macro="" textlink="">
      <xdr:nvSpPr>
        <xdr:cNvPr id="127" name="円/楕円 126"/>
        <xdr:cNvSpPr/>
      </xdr:nvSpPr>
      <xdr:spPr bwMode="auto">
        <a:xfrm>
          <a:off x="4953000" y="6689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190912</xdr:rowOff>
    </xdr:from>
    <xdr:ext cx="736600" cy="259045"/>
    <xdr:sp macro="" textlink="">
      <xdr:nvSpPr>
        <xdr:cNvPr id="128" name="テキスト ボックス 127"/>
        <xdr:cNvSpPr txBox="1"/>
      </xdr:nvSpPr>
      <xdr:spPr>
        <a:xfrm>
          <a:off x="4622800" y="645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57286</xdr:rowOff>
    </xdr:from>
    <xdr:to>
      <xdr:col>3</xdr:col>
      <xdr:colOff>955675</xdr:colOff>
      <xdr:row>35</xdr:row>
      <xdr:rowOff>158886</xdr:rowOff>
    </xdr:to>
    <xdr:sp macro="" textlink="">
      <xdr:nvSpPr>
        <xdr:cNvPr id="129" name="円/楕円 128"/>
        <xdr:cNvSpPr/>
      </xdr:nvSpPr>
      <xdr:spPr bwMode="auto">
        <a:xfrm>
          <a:off x="4254500" y="6667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169063</xdr:rowOff>
    </xdr:from>
    <xdr:ext cx="762000" cy="259045"/>
    <xdr:sp macro="" textlink="">
      <xdr:nvSpPr>
        <xdr:cNvPr id="130" name="テキスト ボックス 129"/>
        <xdr:cNvSpPr txBox="1"/>
      </xdr:nvSpPr>
      <xdr:spPr>
        <a:xfrm>
          <a:off x="3924300" y="643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66,637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51621</xdr:rowOff>
    </xdr:from>
    <xdr:to>
      <xdr:col>3</xdr:col>
      <xdr:colOff>257175</xdr:colOff>
      <xdr:row>35</xdr:row>
      <xdr:rowOff>153221</xdr:rowOff>
    </xdr:to>
    <xdr:sp macro="" textlink="">
      <xdr:nvSpPr>
        <xdr:cNvPr id="131" name="円/楕円 130"/>
        <xdr:cNvSpPr/>
      </xdr:nvSpPr>
      <xdr:spPr bwMode="auto">
        <a:xfrm>
          <a:off x="3556000" y="6661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163398</xdr:rowOff>
    </xdr:from>
    <xdr:ext cx="762000" cy="259045"/>
    <xdr:sp macro="" textlink="">
      <xdr:nvSpPr>
        <xdr:cNvPr id="132" name="テキスト ボックス 131"/>
        <xdr:cNvSpPr txBox="1"/>
      </xdr:nvSpPr>
      <xdr:spPr>
        <a:xfrm>
          <a:off x="3225800" y="643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67,876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41517</xdr:rowOff>
    </xdr:from>
    <xdr:to>
      <xdr:col>2</xdr:col>
      <xdr:colOff>692150</xdr:colOff>
      <xdr:row>35</xdr:row>
      <xdr:rowOff>143117</xdr:rowOff>
    </xdr:to>
    <xdr:sp macro="" textlink="">
      <xdr:nvSpPr>
        <xdr:cNvPr id="133" name="円/楕円 132"/>
        <xdr:cNvSpPr/>
      </xdr:nvSpPr>
      <xdr:spPr bwMode="auto">
        <a:xfrm>
          <a:off x="2857500" y="6651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153294</xdr:rowOff>
    </xdr:from>
    <xdr:ext cx="762000" cy="259045"/>
    <xdr:sp macro="" textlink="">
      <xdr:nvSpPr>
        <xdr:cNvPr id="134" name="テキスト ボックス 133"/>
        <xdr:cNvSpPr txBox="1"/>
      </xdr:nvSpPr>
      <xdr:spPr>
        <a:xfrm>
          <a:off x="2527300" y="642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北海道増毛町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4,606
4,548
369.71
5,650,917
5,468,231
173,717
3,039,901
4,800,137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46686</xdr:rowOff>
    </xdr:from>
    <xdr:to>
      <xdr:col>6</xdr:col>
      <xdr:colOff>511175</xdr:colOff>
      <xdr:row>37</xdr:row>
      <xdr:rowOff>70013</xdr:rowOff>
    </xdr:to>
    <xdr:cxnSp macro="">
      <xdr:nvCxnSpPr>
        <xdr:cNvPr id="63" name="直線コネクタ 62"/>
        <xdr:cNvCxnSpPr/>
      </xdr:nvCxnSpPr>
      <xdr:spPr>
        <a:xfrm>
          <a:off x="3797300" y="6390336"/>
          <a:ext cx="838200" cy="2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46127</xdr:rowOff>
    </xdr:from>
    <xdr:to>
      <xdr:col>5</xdr:col>
      <xdr:colOff>358775</xdr:colOff>
      <xdr:row>37</xdr:row>
      <xdr:rowOff>46686</xdr:rowOff>
    </xdr:to>
    <xdr:cxnSp macro="">
      <xdr:nvCxnSpPr>
        <xdr:cNvPr id="66" name="直線コネクタ 65"/>
        <xdr:cNvCxnSpPr/>
      </xdr:nvCxnSpPr>
      <xdr:spPr>
        <a:xfrm>
          <a:off x="2908300" y="6389777"/>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46127</xdr:rowOff>
    </xdr:from>
    <xdr:to>
      <xdr:col>4</xdr:col>
      <xdr:colOff>155575</xdr:colOff>
      <xdr:row>37</xdr:row>
      <xdr:rowOff>61859</xdr:rowOff>
    </xdr:to>
    <xdr:cxnSp macro="">
      <xdr:nvCxnSpPr>
        <xdr:cNvPr id="69" name="直線コネクタ 68"/>
        <xdr:cNvCxnSpPr/>
      </xdr:nvCxnSpPr>
      <xdr:spPr>
        <a:xfrm flipV="1">
          <a:off x="2019300" y="6389777"/>
          <a:ext cx="889000" cy="1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94834</xdr:rowOff>
    </xdr:from>
    <xdr:to>
      <xdr:col>4</xdr:col>
      <xdr:colOff>206375</xdr:colOff>
      <xdr:row>39</xdr:row>
      <xdr:rowOff>24984</xdr:rowOff>
    </xdr:to>
    <xdr:sp macro="" textlink="">
      <xdr:nvSpPr>
        <xdr:cNvPr id="70" name="フローチャート : 判断 69"/>
        <xdr:cNvSpPr/>
      </xdr:nvSpPr>
      <xdr:spPr>
        <a:xfrm>
          <a:off x="2857500" y="660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16111</xdr:rowOff>
    </xdr:from>
    <xdr:ext cx="599010" cy="259045"/>
    <xdr:sp macro="" textlink="">
      <xdr:nvSpPr>
        <xdr:cNvPr id="71" name="テキスト ボックス 70"/>
        <xdr:cNvSpPr txBox="1"/>
      </xdr:nvSpPr>
      <xdr:spPr>
        <a:xfrm>
          <a:off x="2608794" y="670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36680</xdr:rowOff>
    </xdr:from>
    <xdr:to>
      <xdr:col>2</xdr:col>
      <xdr:colOff>638175</xdr:colOff>
      <xdr:row>37</xdr:row>
      <xdr:rowOff>61859</xdr:rowOff>
    </xdr:to>
    <xdr:cxnSp macro="">
      <xdr:nvCxnSpPr>
        <xdr:cNvPr id="72" name="直線コネクタ 71"/>
        <xdr:cNvCxnSpPr/>
      </xdr:nvCxnSpPr>
      <xdr:spPr>
        <a:xfrm>
          <a:off x="1130300" y="6380330"/>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111946</xdr:rowOff>
    </xdr:from>
    <xdr:to>
      <xdr:col>3</xdr:col>
      <xdr:colOff>3175</xdr:colOff>
      <xdr:row>39</xdr:row>
      <xdr:rowOff>42096</xdr:rowOff>
    </xdr:to>
    <xdr:sp macro="" textlink="">
      <xdr:nvSpPr>
        <xdr:cNvPr id="73" name="フローチャート : 判断 72"/>
        <xdr:cNvSpPr/>
      </xdr:nvSpPr>
      <xdr:spPr>
        <a:xfrm>
          <a:off x="1968500" y="66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33223</xdr:rowOff>
    </xdr:from>
    <xdr:ext cx="599010" cy="259045"/>
    <xdr:sp macro="" textlink="">
      <xdr:nvSpPr>
        <xdr:cNvPr id="74" name="テキスト ボックス 73"/>
        <xdr:cNvSpPr txBox="1"/>
      </xdr:nvSpPr>
      <xdr:spPr>
        <a:xfrm>
          <a:off x="1719794" y="67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108710</xdr:rowOff>
    </xdr:from>
    <xdr:to>
      <xdr:col>1</xdr:col>
      <xdr:colOff>485775</xdr:colOff>
      <xdr:row>39</xdr:row>
      <xdr:rowOff>38860</xdr:rowOff>
    </xdr:to>
    <xdr:sp macro="" textlink="">
      <xdr:nvSpPr>
        <xdr:cNvPr id="75" name="フローチャート : 判断 74"/>
        <xdr:cNvSpPr/>
      </xdr:nvSpPr>
      <xdr:spPr>
        <a:xfrm>
          <a:off x="1079500" y="662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29987</xdr:rowOff>
    </xdr:from>
    <xdr:ext cx="599010" cy="259045"/>
    <xdr:sp macro="" textlink="">
      <xdr:nvSpPr>
        <xdr:cNvPr id="76" name="テキスト ボックス 75"/>
        <xdr:cNvSpPr txBox="1"/>
      </xdr:nvSpPr>
      <xdr:spPr>
        <a:xfrm>
          <a:off x="830794" y="671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19213</xdr:rowOff>
    </xdr:from>
    <xdr:to>
      <xdr:col>6</xdr:col>
      <xdr:colOff>561975</xdr:colOff>
      <xdr:row>37</xdr:row>
      <xdr:rowOff>120813</xdr:rowOff>
    </xdr:to>
    <xdr:sp macro="" textlink="">
      <xdr:nvSpPr>
        <xdr:cNvPr id="82" name="円/楕円 81"/>
        <xdr:cNvSpPr/>
      </xdr:nvSpPr>
      <xdr:spPr>
        <a:xfrm>
          <a:off x="4584700" y="63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42090</xdr:rowOff>
    </xdr:from>
    <xdr:ext cx="599010" cy="259045"/>
    <xdr:sp macro="" textlink="">
      <xdr:nvSpPr>
        <xdr:cNvPr id="83" name="人件費該当値テキスト"/>
        <xdr:cNvSpPr txBox="1"/>
      </xdr:nvSpPr>
      <xdr:spPr>
        <a:xfrm>
          <a:off x="4686300" y="621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213,839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167336</xdr:rowOff>
    </xdr:from>
    <xdr:to>
      <xdr:col>5</xdr:col>
      <xdr:colOff>409575</xdr:colOff>
      <xdr:row>37</xdr:row>
      <xdr:rowOff>97486</xdr:rowOff>
    </xdr:to>
    <xdr:sp macro="" textlink="">
      <xdr:nvSpPr>
        <xdr:cNvPr id="84" name="円/楕円 83"/>
        <xdr:cNvSpPr/>
      </xdr:nvSpPr>
      <xdr:spPr>
        <a:xfrm>
          <a:off x="3746500" y="63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114013</xdr:rowOff>
    </xdr:from>
    <xdr:ext cx="599010" cy="259045"/>
    <xdr:sp macro="" textlink="">
      <xdr:nvSpPr>
        <xdr:cNvPr id="85" name="テキスト ボックス 84"/>
        <xdr:cNvSpPr txBox="1"/>
      </xdr:nvSpPr>
      <xdr:spPr>
        <a:xfrm>
          <a:off x="3497794" y="611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220,982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166777</xdr:rowOff>
    </xdr:from>
    <xdr:to>
      <xdr:col>4</xdr:col>
      <xdr:colOff>206375</xdr:colOff>
      <xdr:row>37</xdr:row>
      <xdr:rowOff>96927</xdr:rowOff>
    </xdr:to>
    <xdr:sp macro="" textlink="">
      <xdr:nvSpPr>
        <xdr:cNvPr id="86" name="円/楕円 85"/>
        <xdr:cNvSpPr/>
      </xdr:nvSpPr>
      <xdr:spPr>
        <a:xfrm>
          <a:off x="2857500" y="633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113454</xdr:rowOff>
    </xdr:from>
    <xdr:ext cx="599010" cy="259045"/>
    <xdr:sp macro="" textlink="">
      <xdr:nvSpPr>
        <xdr:cNvPr id="87" name="テキスト ボックス 86"/>
        <xdr:cNvSpPr txBox="1"/>
      </xdr:nvSpPr>
      <xdr:spPr>
        <a:xfrm>
          <a:off x="2608794" y="611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221,153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11059</xdr:rowOff>
    </xdr:from>
    <xdr:to>
      <xdr:col>3</xdr:col>
      <xdr:colOff>3175</xdr:colOff>
      <xdr:row>37</xdr:row>
      <xdr:rowOff>112659</xdr:rowOff>
    </xdr:to>
    <xdr:sp macro="" textlink="">
      <xdr:nvSpPr>
        <xdr:cNvPr id="88" name="円/楕円 87"/>
        <xdr:cNvSpPr/>
      </xdr:nvSpPr>
      <xdr:spPr>
        <a:xfrm>
          <a:off x="1968500" y="635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129186</xdr:rowOff>
    </xdr:from>
    <xdr:ext cx="599010" cy="259045"/>
    <xdr:sp macro="" textlink="">
      <xdr:nvSpPr>
        <xdr:cNvPr id="89" name="テキスト ボックス 88"/>
        <xdr:cNvSpPr txBox="1"/>
      </xdr:nvSpPr>
      <xdr:spPr>
        <a:xfrm>
          <a:off x="1719794" y="612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216,336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157330</xdr:rowOff>
    </xdr:from>
    <xdr:to>
      <xdr:col>1</xdr:col>
      <xdr:colOff>485775</xdr:colOff>
      <xdr:row>37</xdr:row>
      <xdr:rowOff>87480</xdr:rowOff>
    </xdr:to>
    <xdr:sp macro="" textlink="">
      <xdr:nvSpPr>
        <xdr:cNvPr id="90" name="円/楕円 89"/>
        <xdr:cNvSpPr/>
      </xdr:nvSpPr>
      <xdr:spPr>
        <a:xfrm>
          <a:off x="1079500" y="63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104007</xdr:rowOff>
    </xdr:from>
    <xdr:ext cx="599010" cy="259045"/>
    <xdr:sp macro="" textlink="">
      <xdr:nvSpPr>
        <xdr:cNvPr id="91" name="テキスト ボックス 90"/>
        <xdr:cNvSpPr txBox="1"/>
      </xdr:nvSpPr>
      <xdr:spPr>
        <a:xfrm>
          <a:off x="830794" y="610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55652</xdr:rowOff>
    </xdr:from>
    <xdr:to>
      <xdr:col>6</xdr:col>
      <xdr:colOff>511175</xdr:colOff>
      <xdr:row>57</xdr:row>
      <xdr:rowOff>123451</xdr:rowOff>
    </xdr:to>
    <xdr:cxnSp macro="">
      <xdr:nvCxnSpPr>
        <xdr:cNvPr id="122" name="直線コネクタ 121"/>
        <xdr:cNvCxnSpPr/>
      </xdr:nvCxnSpPr>
      <xdr:spPr>
        <a:xfrm flipV="1">
          <a:off x="3797300" y="9828302"/>
          <a:ext cx="838200" cy="6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123451</xdr:rowOff>
    </xdr:from>
    <xdr:to>
      <xdr:col>5</xdr:col>
      <xdr:colOff>358775</xdr:colOff>
      <xdr:row>58</xdr:row>
      <xdr:rowOff>4029</xdr:rowOff>
    </xdr:to>
    <xdr:cxnSp macro="">
      <xdr:nvCxnSpPr>
        <xdr:cNvPr id="125" name="直線コネクタ 124"/>
        <xdr:cNvCxnSpPr/>
      </xdr:nvCxnSpPr>
      <xdr:spPr>
        <a:xfrm flipV="1">
          <a:off x="2908300" y="9896101"/>
          <a:ext cx="889000" cy="5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4029</xdr:rowOff>
    </xdr:from>
    <xdr:to>
      <xdr:col>4</xdr:col>
      <xdr:colOff>155575</xdr:colOff>
      <xdr:row>58</xdr:row>
      <xdr:rowOff>28060</xdr:rowOff>
    </xdr:to>
    <xdr:cxnSp macro="">
      <xdr:nvCxnSpPr>
        <xdr:cNvPr id="128" name="直線コネクタ 127"/>
        <xdr:cNvCxnSpPr/>
      </xdr:nvCxnSpPr>
      <xdr:spPr>
        <a:xfrm flipV="1">
          <a:off x="2019300" y="9948129"/>
          <a:ext cx="889000" cy="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20554</xdr:rowOff>
    </xdr:from>
    <xdr:to>
      <xdr:col>4</xdr:col>
      <xdr:colOff>206375</xdr:colOff>
      <xdr:row>58</xdr:row>
      <xdr:rowOff>122154</xdr:rowOff>
    </xdr:to>
    <xdr:sp macro="" textlink="">
      <xdr:nvSpPr>
        <xdr:cNvPr id="129" name="フローチャート : 判断 128"/>
        <xdr:cNvSpPr/>
      </xdr:nvSpPr>
      <xdr:spPr>
        <a:xfrm>
          <a:off x="2857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113281</xdr:rowOff>
    </xdr:from>
    <xdr:ext cx="599010" cy="259045"/>
    <xdr:sp macro="" textlink="">
      <xdr:nvSpPr>
        <xdr:cNvPr id="130" name="テキスト ボックス 129"/>
        <xdr:cNvSpPr txBox="1"/>
      </xdr:nvSpPr>
      <xdr:spPr>
        <a:xfrm>
          <a:off x="2608794"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28060</xdr:rowOff>
    </xdr:from>
    <xdr:to>
      <xdr:col>2</xdr:col>
      <xdr:colOff>638175</xdr:colOff>
      <xdr:row>58</xdr:row>
      <xdr:rowOff>34709</xdr:rowOff>
    </xdr:to>
    <xdr:cxnSp macro="">
      <xdr:nvCxnSpPr>
        <xdr:cNvPr id="131" name="直線コネクタ 130"/>
        <xdr:cNvCxnSpPr/>
      </xdr:nvCxnSpPr>
      <xdr:spPr>
        <a:xfrm flipV="1">
          <a:off x="1130300" y="9972160"/>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33130</xdr:rowOff>
    </xdr:from>
    <xdr:to>
      <xdr:col>3</xdr:col>
      <xdr:colOff>3175</xdr:colOff>
      <xdr:row>58</xdr:row>
      <xdr:rowOff>134730</xdr:rowOff>
    </xdr:to>
    <xdr:sp macro="" textlink="">
      <xdr:nvSpPr>
        <xdr:cNvPr id="132" name="フローチャート : 判断 131"/>
        <xdr:cNvSpPr/>
      </xdr:nvSpPr>
      <xdr:spPr>
        <a:xfrm>
          <a:off x="1968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125857</xdr:rowOff>
    </xdr:from>
    <xdr:ext cx="599010" cy="259045"/>
    <xdr:sp macro="" textlink="">
      <xdr:nvSpPr>
        <xdr:cNvPr id="133" name="テキスト ボックス 132"/>
        <xdr:cNvSpPr txBox="1"/>
      </xdr:nvSpPr>
      <xdr:spPr>
        <a:xfrm>
          <a:off x="1719794" y="10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46824</xdr:rowOff>
    </xdr:from>
    <xdr:to>
      <xdr:col>1</xdr:col>
      <xdr:colOff>485775</xdr:colOff>
      <xdr:row>58</xdr:row>
      <xdr:rowOff>148424</xdr:rowOff>
    </xdr:to>
    <xdr:sp macro="" textlink="">
      <xdr:nvSpPr>
        <xdr:cNvPr id="134" name="フローチャート : 判断 133"/>
        <xdr:cNvSpPr/>
      </xdr:nvSpPr>
      <xdr:spPr>
        <a:xfrm>
          <a:off x="1079500" y="999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139551</xdr:rowOff>
    </xdr:from>
    <xdr:ext cx="599010" cy="259045"/>
    <xdr:sp macro="" textlink="">
      <xdr:nvSpPr>
        <xdr:cNvPr id="135" name="テキスト ボックス 134"/>
        <xdr:cNvSpPr txBox="1"/>
      </xdr:nvSpPr>
      <xdr:spPr>
        <a:xfrm>
          <a:off x="830794" y="1008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4852</xdr:rowOff>
    </xdr:from>
    <xdr:to>
      <xdr:col>6</xdr:col>
      <xdr:colOff>561975</xdr:colOff>
      <xdr:row>57</xdr:row>
      <xdr:rowOff>106452</xdr:rowOff>
    </xdr:to>
    <xdr:sp macro="" textlink="">
      <xdr:nvSpPr>
        <xdr:cNvPr id="141" name="円/楕円 140"/>
        <xdr:cNvSpPr/>
      </xdr:nvSpPr>
      <xdr:spPr>
        <a:xfrm>
          <a:off x="4584700" y="97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27729</xdr:rowOff>
    </xdr:from>
    <xdr:ext cx="599010" cy="259045"/>
    <xdr:sp macro="" textlink="">
      <xdr:nvSpPr>
        <xdr:cNvPr id="142" name="物件費該当値テキスト"/>
        <xdr:cNvSpPr txBox="1"/>
      </xdr:nvSpPr>
      <xdr:spPr>
        <a:xfrm>
          <a:off x="4686300" y="962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236,473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72651</xdr:rowOff>
    </xdr:from>
    <xdr:to>
      <xdr:col>5</xdr:col>
      <xdr:colOff>409575</xdr:colOff>
      <xdr:row>58</xdr:row>
      <xdr:rowOff>2801</xdr:rowOff>
    </xdr:to>
    <xdr:sp macro="" textlink="">
      <xdr:nvSpPr>
        <xdr:cNvPr id="143" name="円/楕円 142"/>
        <xdr:cNvSpPr/>
      </xdr:nvSpPr>
      <xdr:spPr>
        <a:xfrm>
          <a:off x="3746500" y="98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19328</xdr:rowOff>
    </xdr:from>
    <xdr:ext cx="599010" cy="259045"/>
    <xdr:sp macro="" textlink="">
      <xdr:nvSpPr>
        <xdr:cNvPr id="144" name="テキスト ボックス 143"/>
        <xdr:cNvSpPr txBox="1"/>
      </xdr:nvSpPr>
      <xdr:spPr>
        <a:xfrm>
          <a:off x="3497794" y="96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124679</xdr:rowOff>
    </xdr:from>
    <xdr:to>
      <xdr:col>4</xdr:col>
      <xdr:colOff>206375</xdr:colOff>
      <xdr:row>58</xdr:row>
      <xdr:rowOff>54829</xdr:rowOff>
    </xdr:to>
    <xdr:sp macro="" textlink="">
      <xdr:nvSpPr>
        <xdr:cNvPr id="145" name="円/楕円 144"/>
        <xdr:cNvSpPr/>
      </xdr:nvSpPr>
      <xdr:spPr>
        <a:xfrm>
          <a:off x="2857500" y="98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71356</xdr:rowOff>
    </xdr:from>
    <xdr:ext cx="599010" cy="259045"/>
    <xdr:sp macro="" textlink="">
      <xdr:nvSpPr>
        <xdr:cNvPr id="146" name="テキスト ボックス 145"/>
        <xdr:cNvSpPr txBox="1"/>
      </xdr:nvSpPr>
      <xdr:spPr>
        <a:xfrm>
          <a:off x="2608794" y="967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148710</xdr:rowOff>
    </xdr:from>
    <xdr:to>
      <xdr:col>3</xdr:col>
      <xdr:colOff>3175</xdr:colOff>
      <xdr:row>58</xdr:row>
      <xdr:rowOff>78860</xdr:rowOff>
    </xdr:to>
    <xdr:sp macro="" textlink="">
      <xdr:nvSpPr>
        <xdr:cNvPr id="147" name="円/楕円 146"/>
        <xdr:cNvSpPr/>
      </xdr:nvSpPr>
      <xdr:spPr>
        <a:xfrm>
          <a:off x="1968500" y="99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95387</xdr:rowOff>
    </xdr:from>
    <xdr:ext cx="599010" cy="259045"/>
    <xdr:sp macro="" textlink="">
      <xdr:nvSpPr>
        <xdr:cNvPr id="148" name="テキスト ボックス 147"/>
        <xdr:cNvSpPr txBox="1"/>
      </xdr:nvSpPr>
      <xdr:spPr>
        <a:xfrm>
          <a:off x="1719794" y="969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155359</xdr:rowOff>
    </xdr:from>
    <xdr:to>
      <xdr:col>1</xdr:col>
      <xdr:colOff>485775</xdr:colOff>
      <xdr:row>58</xdr:row>
      <xdr:rowOff>85509</xdr:rowOff>
    </xdr:to>
    <xdr:sp macro="" textlink="">
      <xdr:nvSpPr>
        <xdr:cNvPr id="149" name="円/楕円 148"/>
        <xdr:cNvSpPr/>
      </xdr:nvSpPr>
      <xdr:spPr>
        <a:xfrm>
          <a:off x="1079500" y="992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102036</xdr:rowOff>
    </xdr:from>
    <xdr:ext cx="599010" cy="259045"/>
    <xdr:sp macro="" textlink="">
      <xdr:nvSpPr>
        <xdr:cNvPr id="150" name="テキスト ボックス 149"/>
        <xdr:cNvSpPr txBox="1"/>
      </xdr:nvSpPr>
      <xdr:spPr>
        <a:xfrm>
          <a:off x="830794" y="970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419</xdr:rowOff>
    </xdr:from>
    <xdr:to>
      <xdr:col>6</xdr:col>
      <xdr:colOff>511175</xdr:colOff>
      <xdr:row>77</xdr:row>
      <xdr:rowOff>29680</xdr:rowOff>
    </xdr:to>
    <xdr:cxnSp macro="">
      <xdr:nvCxnSpPr>
        <xdr:cNvPr id="179" name="直線コネクタ 178"/>
        <xdr:cNvCxnSpPr/>
      </xdr:nvCxnSpPr>
      <xdr:spPr>
        <a:xfrm>
          <a:off x="3797300" y="13202069"/>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419</xdr:rowOff>
    </xdr:from>
    <xdr:to>
      <xdr:col>5</xdr:col>
      <xdr:colOff>358775</xdr:colOff>
      <xdr:row>77</xdr:row>
      <xdr:rowOff>56262</xdr:rowOff>
    </xdr:to>
    <xdr:cxnSp macro="">
      <xdr:nvCxnSpPr>
        <xdr:cNvPr id="182" name="直線コネクタ 181"/>
        <xdr:cNvCxnSpPr/>
      </xdr:nvCxnSpPr>
      <xdr:spPr>
        <a:xfrm flipV="1">
          <a:off x="2908300" y="13202069"/>
          <a:ext cx="8890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56262</xdr:rowOff>
    </xdr:from>
    <xdr:to>
      <xdr:col>4</xdr:col>
      <xdr:colOff>155575</xdr:colOff>
      <xdr:row>77</xdr:row>
      <xdr:rowOff>93053</xdr:rowOff>
    </xdr:to>
    <xdr:cxnSp macro="">
      <xdr:nvCxnSpPr>
        <xdr:cNvPr id="185" name="直線コネクタ 184"/>
        <xdr:cNvCxnSpPr/>
      </xdr:nvCxnSpPr>
      <xdr:spPr>
        <a:xfrm flipV="1">
          <a:off x="2019300" y="13257912"/>
          <a:ext cx="889000" cy="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129884</xdr:rowOff>
    </xdr:from>
    <xdr:to>
      <xdr:col>4</xdr:col>
      <xdr:colOff>206375</xdr:colOff>
      <xdr:row>78</xdr:row>
      <xdr:rowOff>60034</xdr:rowOff>
    </xdr:to>
    <xdr:sp macro="" textlink="">
      <xdr:nvSpPr>
        <xdr:cNvPr id="186" name="フローチャート : 判断 185"/>
        <xdr:cNvSpPr/>
      </xdr:nvSpPr>
      <xdr:spPr>
        <a:xfrm>
          <a:off x="2857500" y="133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51161</xdr:rowOff>
    </xdr:from>
    <xdr:ext cx="534377" cy="259045"/>
    <xdr:sp macro="" textlink="">
      <xdr:nvSpPr>
        <xdr:cNvPr id="187" name="テキスト ボックス 186"/>
        <xdr:cNvSpPr txBox="1"/>
      </xdr:nvSpPr>
      <xdr:spPr>
        <a:xfrm>
          <a:off x="2641111" y="134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66802</xdr:rowOff>
    </xdr:from>
    <xdr:to>
      <xdr:col>2</xdr:col>
      <xdr:colOff>638175</xdr:colOff>
      <xdr:row>77</xdr:row>
      <xdr:rowOff>93053</xdr:rowOff>
    </xdr:to>
    <xdr:cxnSp macro="">
      <xdr:nvCxnSpPr>
        <xdr:cNvPr id="188" name="直線コネクタ 187"/>
        <xdr:cNvCxnSpPr/>
      </xdr:nvCxnSpPr>
      <xdr:spPr>
        <a:xfrm>
          <a:off x="1130300" y="13268452"/>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156502</xdr:rowOff>
    </xdr:from>
    <xdr:to>
      <xdr:col>3</xdr:col>
      <xdr:colOff>3175</xdr:colOff>
      <xdr:row>78</xdr:row>
      <xdr:rowOff>86652</xdr:rowOff>
    </xdr:to>
    <xdr:sp macro="" textlink="">
      <xdr:nvSpPr>
        <xdr:cNvPr id="189" name="フローチャート : 判断 188"/>
        <xdr:cNvSpPr/>
      </xdr:nvSpPr>
      <xdr:spPr>
        <a:xfrm>
          <a:off x="1968500" y="133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77779</xdr:rowOff>
    </xdr:from>
    <xdr:ext cx="534377" cy="259045"/>
    <xdr:sp macro="" textlink="">
      <xdr:nvSpPr>
        <xdr:cNvPr id="190" name="テキスト ボックス 189"/>
        <xdr:cNvSpPr txBox="1"/>
      </xdr:nvSpPr>
      <xdr:spPr>
        <a:xfrm>
          <a:off x="1752111" y="1345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164376</xdr:rowOff>
    </xdr:from>
    <xdr:to>
      <xdr:col>1</xdr:col>
      <xdr:colOff>485775</xdr:colOff>
      <xdr:row>78</xdr:row>
      <xdr:rowOff>94526</xdr:rowOff>
    </xdr:to>
    <xdr:sp macro="" textlink="">
      <xdr:nvSpPr>
        <xdr:cNvPr id="191" name="フローチャート : 判断 190"/>
        <xdr:cNvSpPr/>
      </xdr:nvSpPr>
      <xdr:spPr>
        <a:xfrm>
          <a:off x="1079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85653</xdr:rowOff>
    </xdr:from>
    <xdr:ext cx="534377" cy="259045"/>
    <xdr:sp macro="" textlink="">
      <xdr:nvSpPr>
        <xdr:cNvPr id="192" name="テキスト ボックス 191"/>
        <xdr:cNvSpPr txBox="1"/>
      </xdr:nvSpPr>
      <xdr:spPr>
        <a:xfrm>
          <a:off x="863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150330</xdr:rowOff>
    </xdr:from>
    <xdr:to>
      <xdr:col>6</xdr:col>
      <xdr:colOff>561975</xdr:colOff>
      <xdr:row>77</xdr:row>
      <xdr:rowOff>80480</xdr:rowOff>
    </xdr:to>
    <xdr:sp macro="" textlink="">
      <xdr:nvSpPr>
        <xdr:cNvPr id="198" name="円/楕円 197"/>
        <xdr:cNvSpPr/>
      </xdr:nvSpPr>
      <xdr:spPr>
        <a:xfrm>
          <a:off x="4584700" y="131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1757</xdr:rowOff>
    </xdr:from>
    <xdr:ext cx="534377" cy="259045"/>
    <xdr:sp macro="" textlink="">
      <xdr:nvSpPr>
        <xdr:cNvPr id="199" name="維持補修費該当値テキスト"/>
        <xdr:cNvSpPr txBox="1"/>
      </xdr:nvSpPr>
      <xdr:spPr>
        <a:xfrm>
          <a:off x="4686300" y="1303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28,163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121069</xdr:rowOff>
    </xdr:from>
    <xdr:to>
      <xdr:col>5</xdr:col>
      <xdr:colOff>409575</xdr:colOff>
      <xdr:row>77</xdr:row>
      <xdr:rowOff>51219</xdr:rowOff>
    </xdr:to>
    <xdr:sp macro="" textlink="">
      <xdr:nvSpPr>
        <xdr:cNvPr id="200" name="円/楕円 199"/>
        <xdr:cNvSpPr/>
      </xdr:nvSpPr>
      <xdr:spPr>
        <a:xfrm>
          <a:off x="3746500" y="131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67746</xdr:rowOff>
    </xdr:from>
    <xdr:ext cx="534377" cy="259045"/>
    <xdr:sp macro="" textlink="">
      <xdr:nvSpPr>
        <xdr:cNvPr id="201" name="テキスト ボックス 200"/>
        <xdr:cNvSpPr txBox="1"/>
      </xdr:nvSpPr>
      <xdr:spPr>
        <a:xfrm>
          <a:off x="3530111" y="129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5462</xdr:rowOff>
    </xdr:from>
    <xdr:to>
      <xdr:col>4</xdr:col>
      <xdr:colOff>206375</xdr:colOff>
      <xdr:row>77</xdr:row>
      <xdr:rowOff>107062</xdr:rowOff>
    </xdr:to>
    <xdr:sp macro="" textlink="">
      <xdr:nvSpPr>
        <xdr:cNvPr id="202" name="円/楕円 201"/>
        <xdr:cNvSpPr/>
      </xdr:nvSpPr>
      <xdr:spPr>
        <a:xfrm>
          <a:off x="2857500" y="132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123589</xdr:rowOff>
    </xdr:from>
    <xdr:ext cx="534377" cy="259045"/>
    <xdr:sp macro="" textlink="">
      <xdr:nvSpPr>
        <xdr:cNvPr id="203" name="テキスト ボックス 202"/>
        <xdr:cNvSpPr txBox="1"/>
      </xdr:nvSpPr>
      <xdr:spPr>
        <a:xfrm>
          <a:off x="2641111" y="129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42253</xdr:rowOff>
    </xdr:from>
    <xdr:to>
      <xdr:col>3</xdr:col>
      <xdr:colOff>3175</xdr:colOff>
      <xdr:row>77</xdr:row>
      <xdr:rowOff>143853</xdr:rowOff>
    </xdr:to>
    <xdr:sp macro="" textlink="">
      <xdr:nvSpPr>
        <xdr:cNvPr id="204" name="円/楕円 203"/>
        <xdr:cNvSpPr/>
      </xdr:nvSpPr>
      <xdr:spPr>
        <a:xfrm>
          <a:off x="1968500" y="1324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160380</xdr:rowOff>
    </xdr:from>
    <xdr:ext cx="534377" cy="259045"/>
    <xdr:sp macro="" textlink="">
      <xdr:nvSpPr>
        <xdr:cNvPr id="205" name="テキスト ボックス 204"/>
        <xdr:cNvSpPr txBox="1"/>
      </xdr:nvSpPr>
      <xdr:spPr>
        <a:xfrm>
          <a:off x="1752111" y="1301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16002</xdr:rowOff>
    </xdr:from>
    <xdr:to>
      <xdr:col>1</xdr:col>
      <xdr:colOff>485775</xdr:colOff>
      <xdr:row>77</xdr:row>
      <xdr:rowOff>117602</xdr:rowOff>
    </xdr:to>
    <xdr:sp macro="" textlink="">
      <xdr:nvSpPr>
        <xdr:cNvPr id="206" name="円/楕円 205"/>
        <xdr:cNvSpPr/>
      </xdr:nvSpPr>
      <xdr:spPr>
        <a:xfrm>
          <a:off x="1079500" y="132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134129</xdr:rowOff>
    </xdr:from>
    <xdr:ext cx="534377" cy="259045"/>
    <xdr:sp macro="" textlink="">
      <xdr:nvSpPr>
        <xdr:cNvPr id="207" name="テキスト ボックス 206"/>
        <xdr:cNvSpPr txBox="1"/>
      </xdr:nvSpPr>
      <xdr:spPr>
        <a:xfrm>
          <a:off x="863111" y="129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164291</xdr:rowOff>
    </xdr:from>
    <xdr:to>
      <xdr:col>6</xdr:col>
      <xdr:colOff>511175</xdr:colOff>
      <xdr:row>97</xdr:row>
      <xdr:rowOff>3519</xdr:rowOff>
    </xdr:to>
    <xdr:cxnSp macro="">
      <xdr:nvCxnSpPr>
        <xdr:cNvPr id="239" name="直線コネクタ 238"/>
        <xdr:cNvCxnSpPr/>
      </xdr:nvCxnSpPr>
      <xdr:spPr>
        <a:xfrm flipV="1">
          <a:off x="3797300" y="16623491"/>
          <a:ext cx="8382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98465</xdr:rowOff>
    </xdr:from>
    <xdr:to>
      <xdr:col>5</xdr:col>
      <xdr:colOff>358775</xdr:colOff>
      <xdr:row>97</xdr:row>
      <xdr:rowOff>3519</xdr:rowOff>
    </xdr:to>
    <xdr:cxnSp macro="">
      <xdr:nvCxnSpPr>
        <xdr:cNvPr id="242" name="直線コネクタ 241"/>
        <xdr:cNvCxnSpPr/>
      </xdr:nvCxnSpPr>
      <xdr:spPr>
        <a:xfrm>
          <a:off x="2908300" y="16557665"/>
          <a:ext cx="889000" cy="7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98465</xdr:rowOff>
    </xdr:from>
    <xdr:to>
      <xdr:col>4</xdr:col>
      <xdr:colOff>155575</xdr:colOff>
      <xdr:row>96</xdr:row>
      <xdr:rowOff>159489</xdr:rowOff>
    </xdr:to>
    <xdr:cxnSp macro="">
      <xdr:nvCxnSpPr>
        <xdr:cNvPr id="245" name="直線コネクタ 244"/>
        <xdr:cNvCxnSpPr/>
      </xdr:nvCxnSpPr>
      <xdr:spPr>
        <a:xfrm flipV="1">
          <a:off x="2019300" y="16557665"/>
          <a:ext cx="889000" cy="6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28691</xdr:rowOff>
    </xdr:from>
    <xdr:to>
      <xdr:col>4</xdr:col>
      <xdr:colOff>206375</xdr:colOff>
      <xdr:row>97</xdr:row>
      <xdr:rowOff>130291</xdr:rowOff>
    </xdr:to>
    <xdr:sp macro="" textlink="">
      <xdr:nvSpPr>
        <xdr:cNvPr id="246" name="フローチャート : 判断 245"/>
        <xdr:cNvSpPr/>
      </xdr:nvSpPr>
      <xdr:spPr>
        <a:xfrm>
          <a:off x="2857500" y="16659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121418</xdr:rowOff>
    </xdr:from>
    <xdr:ext cx="534377" cy="259045"/>
    <xdr:sp macro="" textlink="">
      <xdr:nvSpPr>
        <xdr:cNvPr id="247" name="テキスト ボックス 246"/>
        <xdr:cNvSpPr txBox="1"/>
      </xdr:nvSpPr>
      <xdr:spPr>
        <a:xfrm>
          <a:off x="2641111" y="1675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159489</xdr:rowOff>
    </xdr:from>
    <xdr:to>
      <xdr:col>2</xdr:col>
      <xdr:colOff>638175</xdr:colOff>
      <xdr:row>97</xdr:row>
      <xdr:rowOff>5762</xdr:rowOff>
    </xdr:to>
    <xdr:cxnSp macro="">
      <xdr:nvCxnSpPr>
        <xdr:cNvPr id="248" name="直線コネクタ 247"/>
        <xdr:cNvCxnSpPr/>
      </xdr:nvCxnSpPr>
      <xdr:spPr>
        <a:xfrm flipV="1">
          <a:off x="1130300" y="16618689"/>
          <a:ext cx="889000" cy="1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103116</xdr:rowOff>
    </xdr:from>
    <xdr:to>
      <xdr:col>3</xdr:col>
      <xdr:colOff>3175</xdr:colOff>
      <xdr:row>98</xdr:row>
      <xdr:rowOff>33266</xdr:rowOff>
    </xdr:to>
    <xdr:sp macro="" textlink="">
      <xdr:nvSpPr>
        <xdr:cNvPr id="249" name="フローチャート : 判断 248"/>
        <xdr:cNvSpPr/>
      </xdr:nvSpPr>
      <xdr:spPr>
        <a:xfrm>
          <a:off x="1968500" y="1673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24393</xdr:rowOff>
    </xdr:from>
    <xdr:ext cx="534377" cy="259045"/>
    <xdr:sp macro="" textlink="">
      <xdr:nvSpPr>
        <xdr:cNvPr id="250" name="テキスト ボックス 249"/>
        <xdr:cNvSpPr txBox="1"/>
      </xdr:nvSpPr>
      <xdr:spPr>
        <a:xfrm>
          <a:off x="1752111" y="1682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101124</xdr:rowOff>
    </xdr:from>
    <xdr:to>
      <xdr:col>1</xdr:col>
      <xdr:colOff>485775</xdr:colOff>
      <xdr:row>98</xdr:row>
      <xdr:rowOff>31274</xdr:rowOff>
    </xdr:to>
    <xdr:sp macro="" textlink="">
      <xdr:nvSpPr>
        <xdr:cNvPr id="251" name="フローチャート : 判断 250"/>
        <xdr:cNvSpPr/>
      </xdr:nvSpPr>
      <xdr:spPr>
        <a:xfrm>
          <a:off x="1079500" y="1673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22401</xdr:rowOff>
    </xdr:from>
    <xdr:ext cx="534377" cy="259045"/>
    <xdr:sp macro="" textlink="">
      <xdr:nvSpPr>
        <xdr:cNvPr id="252" name="テキスト ボックス 251"/>
        <xdr:cNvSpPr txBox="1"/>
      </xdr:nvSpPr>
      <xdr:spPr>
        <a:xfrm>
          <a:off x="863111" y="168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113491</xdr:rowOff>
    </xdr:from>
    <xdr:to>
      <xdr:col>6</xdr:col>
      <xdr:colOff>561975</xdr:colOff>
      <xdr:row>97</xdr:row>
      <xdr:rowOff>43641</xdr:rowOff>
    </xdr:to>
    <xdr:sp macro="" textlink="">
      <xdr:nvSpPr>
        <xdr:cNvPr id="258" name="円/楕円 257"/>
        <xdr:cNvSpPr/>
      </xdr:nvSpPr>
      <xdr:spPr>
        <a:xfrm>
          <a:off x="4584700" y="165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136368</xdr:rowOff>
    </xdr:from>
    <xdr:ext cx="534377" cy="259045"/>
    <xdr:sp macro="" textlink="">
      <xdr:nvSpPr>
        <xdr:cNvPr id="259" name="扶助費該当値テキスト"/>
        <xdr:cNvSpPr txBox="1"/>
      </xdr:nvSpPr>
      <xdr:spPr>
        <a:xfrm>
          <a:off x="4686300" y="1642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124169</xdr:rowOff>
    </xdr:from>
    <xdr:to>
      <xdr:col>5</xdr:col>
      <xdr:colOff>409575</xdr:colOff>
      <xdr:row>97</xdr:row>
      <xdr:rowOff>54319</xdr:rowOff>
    </xdr:to>
    <xdr:sp macro="" textlink="">
      <xdr:nvSpPr>
        <xdr:cNvPr id="260" name="円/楕円 259"/>
        <xdr:cNvSpPr/>
      </xdr:nvSpPr>
      <xdr:spPr>
        <a:xfrm>
          <a:off x="3746500" y="165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70846</xdr:rowOff>
    </xdr:from>
    <xdr:ext cx="534377" cy="259045"/>
    <xdr:sp macro="" textlink="">
      <xdr:nvSpPr>
        <xdr:cNvPr id="261" name="テキスト ボックス 260"/>
        <xdr:cNvSpPr txBox="1"/>
      </xdr:nvSpPr>
      <xdr:spPr>
        <a:xfrm>
          <a:off x="3530111" y="163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47665</xdr:rowOff>
    </xdr:from>
    <xdr:to>
      <xdr:col>4</xdr:col>
      <xdr:colOff>206375</xdr:colOff>
      <xdr:row>96</xdr:row>
      <xdr:rowOff>149265</xdr:rowOff>
    </xdr:to>
    <xdr:sp macro="" textlink="">
      <xdr:nvSpPr>
        <xdr:cNvPr id="262" name="円/楕円 261"/>
        <xdr:cNvSpPr/>
      </xdr:nvSpPr>
      <xdr:spPr>
        <a:xfrm>
          <a:off x="2857500" y="1650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165792</xdr:rowOff>
    </xdr:from>
    <xdr:ext cx="534377" cy="259045"/>
    <xdr:sp macro="" textlink="">
      <xdr:nvSpPr>
        <xdr:cNvPr id="263" name="テキスト ボックス 262"/>
        <xdr:cNvSpPr txBox="1"/>
      </xdr:nvSpPr>
      <xdr:spPr>
        <a:xfrm>
          <a:off x="2641111" y="1628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77,288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108689</xdr:rowOff>
    </xdr:from>
    <xdr:to>
      <xdr:col>3</xdr:col>
      <xdr:colOff>3175</xdr:colOff>
      <xdr:row>97</xdr:row>
      <xdr:rowOff>38839</xdr:rowOff>
    </xdr:to>
    <xdr:sp macro="" textlink="">
      <xdr:nvSpPr>
        <xdr:cNvPr id="264" name="円/楕円 263"/>
        <xdr:cNvSpPr/>
      </xdr:nvSpPr>
      <xdr:spPr>
        <a:xfrm>
          <a:off x="1968500" y="165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55366</xdr:rowOff>
    </xdr:from>
    <xdr:ext cx="534377" cy="259045"/>
    <xdr:sp macro="" textlink="">
      <xdr:nvSpPr>
        <xdr:cNvPr id="265" name="テキスト ボックス 264"/>
        <xdr:cNvSpPr txBox="1"/>
      </xdr:nvSpPr>
      <xdr:spPr>
        <a:xfrm>
          <a:off x="1752111" y="1634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71,682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126412</xdr:rowOff>
    </xdr:from>
    <xdr:to>
      <xdr:col>1</xdr:col>
      <xdr:colOff>485775</xdr:colOff>
      <xdr:row>97</xdr:row>
      <xdr:rowOff>56562</xdr:rowOff>
    </xdr:to>
    <xdr:sp macro="" textlink="">
      <xdr:nvSpPr>
        <xdr:cNvPr id="266" name="円/楕円 265"/>
        <xdr:cNvSpPr/>
      </xdr:nvSpPr>
      <xdr:spPr>
        <a:xfrm>
          <a:off x="1079500" y="165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73089</xdr:rowOff>
    </xdr:from>
    <xdr:ext cx="534377" cy="259045"/>
    <xdr:sp macro="" textlink="">
      <xdr:nvSpPr>
        <xdr:cNvPr id="267" name="テキスト ボックス 266"/>
        <xdr:cNvSpPr txBox="1"/>
      </xdr:nvSpPr>
      <xdr:spPr>
        <a:xfrm>
          <a:off x="863111" y="1636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32389</xdr:rowOff>
    </xdr:from>
    <xdr:to>
      <xdr:col>15</xdr:col>
      <xdr:colOff>180975</xdr:colOff>
      <xdr:row>38</xdr:row>
      <xdr:rowOff>45798</xdr:rowOff>
    </xdr:to>
    <xdr:cxnSp macro="">
      <xdr:nvCxnSpPr>
        <xdr:cNvPr id="298" name="直線コネクタ 297"/>
        <xdr:cNvCxnSpPr/>
      </xdr:nvCxnSpPr>
      <xdr:spPr>
        <a:xfrm flipV="1">
          <a:off x="9639300" y="6547489"/>
          <a:ext cx="838200" cy="1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45798</xdr:rowOff>
    </xdr:from>
    <xdr:to>
      <xdr:col>14</xdr:col>
      <xdr:colOff>28575</xdr:colOff>
      <xdr:row>38</xdr:row>
      <xdr:rowOff>67028</xdr:rowOff>
    </xdr:to>
    <xdr:cxnSp macro="">
      <xdr:nvCxnSpPr>
        <xdr:cNvPr id="301" name="直線コネクタ 300"/>
        <xdr:cNvCxnSpPr/>
      </xdr:nvCxnSpPr>
      <xdr:spPr>
        <a:xfrm flipV="1">
          <a:off x="8750300" y="6560898"/>
          <a:ext cx="889000" cy="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67028</xdr:rowOff>
    </xdr:from>
    <xdr:to>
      <xdr:col>12</xdr:col>
      <xdr:colOff>511175</xdr:colOff>
      <xdr:row>38</xdr:row>
      <xdr:rowOff>87602</xdr:rowOff>
    </xdr:to>
    <xdr:cxnSp macro="">
      <xdr:nvCxnSpPr>
        <xdr:cNvPr id="304" name="直線コネクタ 303"/>
        <xdr:cNvCxnSpPr/>
      </xdr:nvCxnSpPr>
      <xdr:spPr>
        <a:xfrm flipV="1">
          <a:off x="7861300" y="658212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151791</xdr:rowOff>
    </xdr:from>
    <xdr:to>
      <xdr:col>12</xdr:col>
      <xdr:colOff>561975</xdr:colOff>
      <xdr:row>37</xdr:row>
      <xdr:rowOff>81941</xdr:rowOff>
    </xdr:to>
    <xdr:sp macro="" textlink="">
      <xdr:nvSpPr>
        <xdr:cNvPr id="305" name="フローチャート : 判断 304"/>
        <xdr:cNvSpPr/>
      </xdr:nvSpPr>
      <xdr:spPr>
        <a:xfrm>
          <a:off x="8699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98468</xdr:rowOff>
    </xdr:from>
    <xdr:ext cx="599010" cy="259045"/>
    <xdr:sp macro="" textlink="">
      <xdr:nvSpPr>
        <xdr:cNvPr id="306" name="テキスト ボックス 305"/>
        <xdr:cNvSpPr txBox="1"/>
      </xdr:nvSpPr>
      <xdr:spPr>
        <a:xfrm>
          <a:off x="8450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87602</xdr:rowOff>
    </xdr:from>
    <xdr:to>
      <xdr:col>11</xdr:col>
      <xdr:colOff>307975</xdr:colOff>
      <xdr:row>38</xdr:row>
      <xdr:rowOff>97321</xdr:rowOff>
    </xdr:to>
    <xdr:cxnSp macro="">
      <xdr:nvCxnSpPr>
        <xdr:cNvPr id="307" name="直線コネクタ 306"/>
        <xdr:cNvCxnSpPr/>
      </xdr:nvCxnSpPr>
      <xdr:spPr>
        <a:xfrm flipV="1">
          <a:off x="6972300" y="6602702"/>
          <a:ext cx="8890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21858</xdr:rowOff>
    </xdr:from>
    <xdr:to>
      <xdr:col>11</xdr:col>
      <xdr:colOff>358775</xdr:colOff>
      <xdr:row>37</xdr:row>
      <xdr:rowOff>123458</xdr:rowOff>
    </xdr:to>
    <xdr:sp macro="" textlink="">
      <xdr:nvSpPr>
        <xdr:cNvPr id="308" name="フローチャート : 判断 307"/>
        <xdr:cNvSpPr/>
      </xdr:nvSpPr>
      <xdr:spPr>
        <a:xfrm>
          <a:off x="7810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139985</xdr:rowOff>
    </xdr:from>
    <xdr:ext cx="599010" cy="259045"/>
    <xdr:sp macro="" textlink="">
      <xdr:nvSpPr>
        <xdr:cNvPr id="309" name="テキスト ボックス 308"/>
        <xdr:cNvSpPr txBox="1"/>
      </xdr:nvSpPr>
      <xdr:spPr>
        <a:xfrm>
          <a:off x="7561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44094</xdr:rowOff>
    </xdr:from>
    <xdr:to>
      <xdr:col>10</xdr:col>
      <xdr:colOff>155575</xdr:colOff>
      <xdr:row>37</xdr:row>
      <xdr:rowOff>145694</xdr:rowOff>
    </xdr:to>
    <xdr:sp macro="" textlink="">
      <xdr:nvSpPr>
        <xdr:cNvPr id="310" name="フローチャート : 判断 309"/>
        <xdr:cNvSpPr/>
      </xdr:nvSpPr>
      <xdr:spPr>
        <a:xfrm>
          <a:off x="6921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162221</xdr:rowOff>
    </xdr:from>
    <xdr:ext cx="599010" cy="259045"/>
    <xdr:sp macro="" textlink="">
      <xdr:nvSpPr>
        <xdr:cNvPr id="311" name="テキスト ボックス 310"/>
        <xdr:cNvSpPr txBox="1"/>
      </xdr:nvSpPr>
      <xdr:spPr>
        <a:xfrm>
          <a:off x="6672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153039</xdr:rowOff>
    </xdr:from>
    <xdr:to>
      <xdr:col>15</xdr:col>
      <xdr:colOff>231775</xdr:colOff>
      <xdr:row>38</xdr:row>
      <xdr:rowOff>83189</xdr:rowOff>
    </xdr:to>
    <xdr:sp macro="" textlink="">
      <xdr:nvSpPr>
        <xdr:cNvPr id="317" name="円/楕円 316"/>
        <xdr:cNvSpPr/>
      </xdr:nvSpPr>
      <xdr:spPr>
        <a:xfrm>
          <a:off x="10426700" y="64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67966</xdr:rowOff>
    </xdr:from>
    <xdr:ext cx="534377" cy="259045"/>
    <xdr:sp macro="" textlink="">
      <xdr:nvSpPr>
        <xdr:cNvPr id="318" name="補助費等該当値テキスト"/>
        <xdr:cNvSpPr txBox="1"/>
      </xdr:nvSpPr>
      <xdr:spPr>
        <a:xfrm>
          <a:off x="10528300" y="641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72,860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166448</xdr:rowOff>
    </xdr:from>
    <xdr:to>
      <xdr:col>14</xdr:col>
      <xdr:colOff>79375</xdr:colOff>
      <xdr:row>38</xdr:row>
      <xdr:rowOff>96598</xdr:rowOff>
    </xdr:to>
    <xdr:sp macro="" textlink="">
      <xdr:nvSpPr>
        <xdr:cNvPr id="319" name="円/楕円 318"/>
        <xdr:cNvSpPr/>
      </xdr:nvSpPr>
      <xdr:spPr>
        <a:xfrm>
          <a:off x="9588500" y="65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87725</xdr:rowOff>
    </xdr:from>
    <xdr:ext cx="534377" cy="259045"/>
    <xdr:sp macro="" textlink="">
      <xdr:nvSpPr>
        <xdr:cNvPr id="320" name="テキスト ボックス 319"/>
        <xdr:cNvSpPr txBox="1"/>
      </xdr:nvSpPr>
      <xdr:spPr>
        <a:xfrm>
          <a:off x="9372111" y="66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16228</xdr:rowOff>
    </xdr:from>
    <xdr:to>
      <xdr:col>12</xdr:col>
      <xdr:colOff>561975</xdr:colOff>
      <xdr:row>38</xdr:row>
      <xdr:rowOff>117828</xdr:rowOff>
    </xdr:to>
    <xdr:sp macro="" textlink="">
      <xdr:nvSpPr>
        <xdr:cNvPr id="321" name="円/楕円 320"/>
        <xdr:cNvSpPr/>
      </xdr:nvSpPr>
      <xdr:spPr>
        <a:xfrm>
          <a:off x="8699500" y="65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108955</xdr:rowOff>
    </xdr:from>
    <xdr:ext cx="534377" cy="259045"/>
    <xdr:sp macro="" textlink="">
      <xdr:nvSpPr>
        <xdr:cNvPr id="322" name="テキスト ボックス 321"/>
        <xdr:cNvSpPr txBox="1"/>
      </xdr:nvSpPr>
      <xdr:spPr>
        <a:xfrm>
          <a:off x="8483111" y="662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62,253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36802</xdr:rowOff>
    </xdr:from>
    <xdr:to>
      <xdr:col>11</xdr:col>
      <xdr:colOff>358775</xdr:colOff>
      <xdr:row>38</xdr:row>
      <xdr:rowOff>138402</xdr:rowOff>
    </xdr:to>
    <xdr:sp macro="" textlink="">
      <xdr:nvSpPr>
        <xdr:cNvPr id="323" name="円/楕円 322"/>
        <xdr:cNvSpPr/>
      </xdr:nvSpPr>
      <xdr:spPr>
        <a:xfrm>
          <a:off x="7810500" y="65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129529</xdr:rowOff>
    </xdr:from>
    <xdr:ext cx="534377" cy="259045"/>
    <xdr:sp macro="" textlink="">
      <xdr:nvSpPr>
        <xdr:cNvPr id="324" name="テキスト ボックス 323"/>
        <xdr:cNvSpPr txBox="1"/>
      </xdr:nvSpPr>
      <xdr:spPr>
        <a:xfrm>
          <a:off x="7594111" y="664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46521</xdr:rowOff>
    </xdr:from>
    <xdr:to>
      <xdr:col>10</xdr:col>
      <xdr:colOff>155575</xdr:colOff>
      <xdr:row>38</xdr:row>
      <xdr:rowOff>148121</xdr:rowOff>
    </xdr:to>
    <xdr:sp macro="" textlink="">
      <xdr:nvSpPr>
        <xdr:cNvPr id="325" name="円/楕円 324"/>
        <xdr:cNvSpPr/>
      </xdr:nvSpPr>
      <xdr:spPr>
        <a:xfrm>
          <a:off x="6921500" y="656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139248</xdr:rowOff>
    </xdr:from>
    <xdr:ext cx="534377" cy="259045"/>
    <xdr:sp macro="" textlink="">
      <xdr:nvSpPr>
        <xdr:cNvPr id="326" name="テキスト ボックス 325"/>
        <xdr:cNvSpPr txBox="1"/>
      </xdr:nvSpPr>
      <xdr:spPr>
        <a:xfrm>
          <a:off x="6705111" y="665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156277</xdr:rowOff>
    </xdr:from>
    <xdr:to>
      <xdr:col>15</xdr:col>
      <xdr:colOff>180975</xdr:colOff>
      <xdr:row>59</xdr:row>
      <xdr:rowOff>21062</xdr:rowOff>
    </xdr:to>
    <xdr:cxnSp macro="">
      <xdr:nvCxnSpPr>
        <xdr:cNvPr id="355" name="直線コネクタ 354"/>
        <xdr:cNvCxnSpPr/>
      </xdr:nvCxnSpPr>
      <xdr:spPr>
        <a:xfrm flipV="1">
          <a:off x="9639300" y="10100377"/>
          <a:ext cx="838200" cy="3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6172</xdr:rowOff>
    </xdr:from>
    <xdr:to>
      <xdr:col>14</xdr:col>
      <xdr:colOff>28575</xdr:colOff>
      <xdr:row>59</xdr:row>
      <xdr:rowOff>21062</xdr:rowOff>
    </xdr:to>
    <xdr:cxnSp macro="">
      <xdr:nvCxnSpPr>
        <xdr:cNvPr id="358" name="直線コネクタ 357"/>
        <xdr:cNvCxnSpPr/>
      </xdr:nvCxnSpPr>
      <xdr:spPr>
        <a:xfrm>
          <a:off x="8750300" y="10121722"/>
          <a:ext cx="889000" cy="1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6172</xdr:rowOff>
    </xdr:from>
    <xdr:to>
      <xdr:col>12</xdr:col>
      <xdr:colOff>511175</xdr:colOff>
      <xdr:row>59</xdr:row>
      <xdr:rowOff>10270</xdr:rowOff>
    </xdr:to>
    <xdr:cxnSp macro="">
      <xdr:nvCxnSpPr>
        <xdr:cNvPr id="361" name="直線コネクタ 360"/>
        <xdr:cNvCxnSpPr/>
      </xdr:nvCxnSpPr>
      <xdr:spPr>
        <a:xfrm flipV="1">
          <a:off x="7861300" y="10121722"/>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98168</xdr:rowOff>
    </xdr:from>
    <xdr:to>
      <xdr:col>12</xdr:col>
      <xdr:colOff>561975</xdr:colOff>
      <xdr:row>59</xdr:row>
      <xdr:rowOff>28318</xdr:rowOff>
    </xdr:to>
    <xdr:sp macro="" textlink="">
      <xdr:nvSpPr>
        <xdr:cNvPr id="362" name="フローチャート : 判断 361"/>
        <xdr:cNvSpPr/>
      </xdr:nvSpPr>
      <xdr:spPr>
        <a:xfrm>
          <a:off x="8699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44845</xdr:rowOff>
    </xdr:from>
    <xdr:ext cx="599010" cy="259045"/>
    <xdr:sp macro="" textlink="">
      <xdr:nvSpPr>
        <xdr:cNvPr id="363" name="テキスト ボックス 362"/>
        <xdr:cNvSpPr txBox="1"/>
      </xdr:nvSpPr>
      <xdr:spPr>
        <a:xfrm>
          <a:off x="8450794" y="981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10270</xdr:rowOff>
    </xdr:from>
    <xdr:to>
      <xdr:col>11</xdr:col>
      <xdr:colOff>307975</xdr:colOff>
      <xdr:row>59</xdr:row>
      <xdr:rowOff>13074</xdr:rowOff>
    </xdr:to>
    <xdr:cxnSp macro="">
      <xdr:nvCxnSpPr>
        <xdr:cNvPr id="364" name="直線コネクタ 363"/>
        <xdr:cNvCxnSpPr/>
      </xdr:nvCxnSpPr>
      <xdr:spPr>
        <a:xfrm flipV="1">
          <a:off x="6972300" y="10125820"/>
          <a:ext cx="889000" cy="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98582</xdr:rowOff>
    </xdr:from>
    <xdr:to>
      <xdr:col>11</xdr:col>
      <xdr:colOff>358775</xdr:colOff>
      <xdr:row>59</xdr:row>
      <xdr:rowOff>28732</xdr:rowOff>
    </xdr:to>
    <xdr:sp macro="" textlink="">
      <xdr:nvSpPr>
        <xdr:cNvPr id="365" name="フローチャート : 判断 364"/>
        <xdr:cNvSpPr/>
      </xdr:nvSpPr>
      <xdr:spPr>
        <a:xfrm>
          <a:off x="7810500" y="1004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45259</xdr:rowOff>
    </xdr:from>
    <xdr:ext cx="599010" cy="259045"/>
    <xdr:sp macro="" textlink="">
      <xdr:nvSpPr>
        <xdr:cNvPr id="366" name="テキスト ボックス 365"/>
        <xdr:cNvSpPr txBox="1"/>
      </xdr:nvSpPr>
      <xdr:spPr>
        <a:xfrm>
          <a:off x="7561794" y="981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109230</xdr:rowOff>
    </xdr:from>
    <xdr:to>
      <xdr:col>10</xdr:col>
      <xdr:colOff>155575</xdr:colOff>
      <xdr:row>59</xdr:row>
      <xdr:rowOff>39380</xdr:rowOff>
    </xdr:to>
    <xdr:sp macro="" textlink="">
      <xdr:nvSpPr>
        <xdr:cNvPr id="367" name="フローチャート : 判断 366"/>
        <xdr:cNvSpPr/>
      </xdr:nvSpPr>
      <xdr:spPr>
        <a:xfrm>
          <a:off x="6921500" y="100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55907</xdr:rowOff>
    </xdr:from>
    <xdr:ext cx="599010" cy="259045"/>
    <xdr:sp macro="" textlink="">
      <xdr:nvSpPr>
        <xdr:cNvPr id="368" name="テキスト ボックス 367"/>
        <xdr:cNvSpPr txBox="1"/>
      </xdr:nvSpPr>
      <xdr:spPr>
        <a:xfrm>
          <a:off x="6672794" y="982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105477</xdr:rowOff>
    </xdr:from>
    <xdr:to>
      <xdr:col>15</xdr:col>
      <xdr:colOff>231775</xdr:colOff>
      <xdr:row>59</xdr:row>
      <xdr:rowOff>35627</xdr:rowOff>
    </xdr:to>
    <xdr:sp macro="" textlink="">
      <xdr:nvSpPr>
        <xdr:cNvPr id="374" name="円/楕円 373"/>
        <xdr:cNvSpPr/>
      </xdr:nvSpPr>
      <xdr:spPr>
        <a:xfrm>
          <a:off x="10426700" y="100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32297</xdr:rowOff>
    </xdr:from>
    <xdr:ext cx="599010" cy="259045"/>
    <xdr:sp macro="" textlink="">
      <xdr:nvSpPr>
        <xdr:cNvPr id="375" name="普通建設事業費該当値テキスト"/>
        <xdr:cNvSpPr txBox="1"/>
      </xdr:nvSpPr>
      <xdr:spPr>
        <a:xfrm>
          <a:off x="10528300" y="997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156,493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141712</xdr:rowOff>
    </xdr:from>
    <xdr:to>
      <xdr:col>14</xdr:col>
      <xdr:colOff>79375</xdr:colOff>
      <xdr:row>59</xdr:row>
      <xdr:rowOff>71862</xdr:rowOff>
    </xdr:to>
    <xdr:sp macro="" textlink="">
      <xdr:nvSpPr>
        <xdr:cNvPr id="376" name="円/楕円 375"/>
        <xdr:cNvSpPr/>
      </xdr:nvSpPr>
      <xdr:spPr>
        <a:xfrm>
          <a:off x="9588500" y="1008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62989</xdr:rowOff>
    </xdr:from>
    <xdr:ext cx="534377" cy="259045"/>
    <xdr:sp macro="" textlink="">
      <xdr:nvSpPr>
        <xdr:cNvPr id="377" name="テキスト ボックス 376"/>
        <xdr:cNvSpPr txBox="1"/>
      </xdr:nvSpPr>
      <xdr:spPr>
        <a:xfrm>
          <a:off x="9372111" y="10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126822</xdr:rowOff>
    </xdr:from>
    <xdr:to>
      <xdr:col>12</xdr:col>
      <xdr:colOff>561975</xdr:colOff>
      <xdr:row>59</xdr:row>
      <xdr:rowOff>56972</xdr:rowOff>
    </xdr:to>
    <xdr:sp macro="" textlink="">
      <xdr:nvSpPr>
        <xdr:cNvPr id="378" name="円/楕円 377"/>
        <xdr:cNvSpPr/>
      </xdr:nvSpPr>
      <xdr:spPr>
        <a:xfrm>
          <a:off x="8699500" y="100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48099</xdr:rowOff>
    </xdr:from>
    <xdr:ext cx="599010" cy="259045"/>
    <xdr:sp macro="" textlink="">
      <xdr:nvSpPr>
        <xdr:cNvPr id="379" name="テキスト ボックス 378"/>
        <xdr:cNvSpPr txBox="1"/>
      </xdr:nvSpPr>
      <xdr:spPr>
        <a:xfrm>
          <a:off x="8450794" y="101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130920</xdr:rowOff>
    </xdr:from>
    <xdr:to>
      <xdr:col>11</xdr:col>
      <xdr:colOff>358775</xdr:colOff>
      <xdr:row>59</xdr:row>
      <xdr:rowOff>61070</xdr:rowOff>
    </xdr:to>
    <xdr:sp macro="" textlink="">
      <xdr:nvSpPr>
        <xdr:cNvPr id="380" name="円/楕円 379"/>
        <xdr:cNvSpPr/>
      </xdr:nvSpPr>
      <xdr:spPr>
        <a:xfrm>
          <a:off x="7810500" y="100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52197</xdr:rowOff>
    </xdr:from>
    <xdr:ext cx="534377" cy="259045"/>
    <xdr:sp macro="" textlink="">
      <xdr:nvSpPr>
        <xdr:cNvPr id="381" name="テキスト ボックス 380"/>
        <xdr:cNvSpPr txBox="1"/>
      </xdr:nvSpPr>
      <xdr:spPr>
        <a:xfrm>
          <a:off x="7594111" y="101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133724</xdr:rowOff>
    </xdr:from>
    <xdr:to>
      <xdr:col>10</xdr:col>
      <xdr:colOff>155575</xdr:colOff>
      <xdr:row>59</xdr:row>
      <xdr:rowOff>63874</xdr:rowOff>
    </xdr:to>
    <xdr:sp macro="" textlink="">
      <xdr:nvSpPr>
        <xdr:cNvPr id="382" name="円/楕円 381"/>
        <xdr:cNvSpPr/>
      </xdr:nvSpPr>
      <xdr:spPr>
        <a:xfrm>
          <a:off x="6921500" y="100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55001</xdr:rowOff>
    </xdr:from>
    <xdr:ext cx="534377" cy="259045"/>
    <xdr:sp macro="" textlink="">
      <xdr:nvSpPr>
        <xdr:cNvPr id="383" name="テキスト ボックス 382"/>
        <xdr:cNvSpPr txBox="1"/>
      </xdr:nvSpPr>
      <xdr:spPr>
        <a:xfrm>
          <a:off x="6705111" y="1017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30108</xdr:rowOff>
    </xdr:from>
    <xdr:to>
      <xdr:col>15</xdr:col>
      <xdr:colOff>180975</xdr:colOff>
      <xdr:row>79</xdr:row>
      <xdr:rowOff>39590</xdr:rowOff>
    </xdr:to>
    <xdr:cxnSp macro="">
      <xdr:nvCxnSpPr>
        <xdr:cNvPr id="412" name="直線コネクタ 411"/>
        <xdr:cNvCxnSpPr/>
      </xdr:nvCxnSpPr>
      <xdr:spPr>
        <a:xfrm>
          <a:off x="9639300" y="13574658"/>
          <a:ext cx="8382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153854</xdr:rowOff>
    </xdr:from>
    <xdr:to>
      <xdr:col>14</xdr:col>
      <xdr:colOff>28575</xdr:colOff>
      <xdr:row>79</xdr:row>
      <xdr:rowOff>30108</xdr:rowOff>
    </xdr:to>
    <xdr:cxnSp macro="">
      <xdr:nvCxnSpPr>
        <xdr:cNvPr id="415" name="直線コネクタ 414"/>
        <xdr:cNvCxnSpPr/>
      </xdr:nvCxnSpPr>
      <xdr:spPr>
        <a:xfrm>
          <a:off x="8750300" y="13526954"/>
          <a:ext cx="889000" cy="4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71555</xdr:rowOff>
    </xdr:from>
    <xdr:to>
      <xdr:col>12</xdr:col>
      <xdr:colOff>561975</xdr:colOff>
      <xdr:row>79</xdr:row>
      <xdr:rowOff>1705</xdr:rowOff>
    </xdr:to>
    <xdr:sp macro="" textlink="">
      <xdr:nvSpPr>
        <xdr:cNvPr id="418" name="フローチャート : 判断 417"/>
        <xdr:cNvSpPr/>
      </xdr:nvSpPr>
      <xdr:spPr>
        <a:xfrm>
          <a:off x="8699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18232</xdr:rowOff>
    </xdr:from>
    <xdr:ext cx="534377" cy="259045"/>
    <xdr:sp macro="" textlink="">
      <xdr:nvSpPr>
        <xdr:cNvPr id="419" name="テキスト ボックス 418"/>
        <xdr:cNvSpPr txBox="1"/>
      </xdr:nvSpPr>
      <xdr:spPr>
        <a:xfrm>
          <a:off x="8483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160240</xdr:rowOff>
    </xdr:from>
    <xdr:to>
      <xdr:col>15</xdr:col>
      <xdr:colOff>231775</xdr:colOff>
      <xdr:row>79</xdr:row>
      <xdr:rowOff>90390</xdr:rowOff>
    </xdr:to>
    <xdr:sp macro="" textlink="">
      <xdr:nvSpPr>
        <xdr:cNvPr id="425" name="円/楕円 424"/>
        <xdr:cNvSpPr/>
      </xdr:nvSpPr>
      <xdr:spPr>
        <a:xfrm>
          <a:off x="10426700" y="135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75167</xdr:rowOff>
    </xdr:from>
    <xdr:ext cx="469744" cy="259045"/>
    <xdr:sp macro="" textlink="">
      <xdr:nvSpPr>
        <xdr:cNvPr id="426" name="普通建設事業費 （ うち新規整備　）該当値テキスト"/>
        <xdr:cNvSpPr txBox="1"/>
      </xdr:nvSpPr>
      <xdr:spPr>
        <a:xfrm>
          <a:off x="10528300" y="1344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150758</xdr:rowOff>
    </xdr:from>
    <xdr:to>
      <xdr:col>14</xdr:col>
      <xdr:colOff>79375</xdr:colOff>
      <xdr:row>79</xdr:row>
      <xdr:rowOff>80908</xdr:rowOff>
    </xdr:to>
    <xdr:sp macro="" textlink="">
      <xdr:nvSpPr>
        <xdr:cNvPr id="427" name="円/楕円 426"/>
        <xdr:cNvSpPr/>
      </xdr:nvSpPr>
      <xdr:spPr>
        <a:xfrm>
          <a:off x="9588500" y="1352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72035</xdr:rowOff>
    </xdr:from>
    <xdr:ext cx="534377" cy="259045"/>
    <xdr:sp macro="" textlink="">
      <xdr:nvSpPr>
        <xdr:cNvPr id="428" name="テキスト ボックス 427"/>
        <xdr:cNvSpPr txBox="1"/>
      </xdr:nvSpPr>
      <xdr:spPr>
        <a:xfrm>
          <a:off x="9372111" y="1361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103054</xdr:rowOff>
    </xdr:from>
    <xdr:to>
      <xdr:col>12</xdr:col>
      <xdr:colOff>561975</xdr:colOff>
      <xdr:row>79</xdr:row>
      <xdr:rowOff>33204</xdr:rowOff>
    </xdr:to>
    <xdr:sp macro="" textlink="">
      <xdr:nvSpPr>
        <xdr:cNvPr id="429" name="円/楕円 428"/>
        <xdr:cNvSpPr/>
      </xdr:nvSpPr>
      <xdr:spPr>
        <a:xfrm>
          <a:off x="8699500" y="1347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24331</xdr:rowOff>
    </xdr:from>
    <xdr:ext cx="534377" cy="259045"/>
    <xdr:sp macro="" textlink="">
      <xdr:nvSpPr>
        <xdr:cNvPr id="430" name="テキスト ボックス 429"/>
        <xdr:cNvSpPr txBox="1"/>
      </xdr:nvSpPr>
      <xdr:spPr>
        <a:xfrm>
          <a:off x="8483111" y="1356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169556</xdr:rowOff>
    </xdr:from>
    <xdr:to>
      <xdr:col>15</xdr:col>
      <xdr:colOff>180975</xdr:colOff>
      <xdr:row>99</xdr:row>
      <xdr:rowOff>32167</xdr:rowOff>
    </xdr:to>
    <xdr:cxnSp macro="">
      <xdr:nvCxnSpPr>
        <xdr:cNvPr id="459" name="直線コネクタ 458"/>
        <xdr:cNvCxnSpPr/>
      </xdr:nvCxnSpPr>
      <xdr:spPr>
        <a:xfrm flipV="1">
          <a:off x="9639300" y="16971656"/>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32167</xdr:rowOff>
    </xdr:from>
    <xdr:to>
      <xdr:col>14</xdr:col>
      <xdr:colOff>28575</xdr:colOff>
      <xdr:row>99</xdr:row>
      <xdr:rowOff>32646</xdr:rowOff>
    </xdr:to>
    <xdr:cxnSp macro="">
      <xdr:nvCxnSpPr>
        <xdr:cNvPr id="462" name="直線コネクタ 461"/>
        <xdr:cNvCxnSpPr/>
      </xdr:nvCxnSpPr>
      <xdr:spPr>
        <a:xfrm flipV="1">
          <a:off x="8750300" y="17005717"/>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136669</xdr:rowOff>
    </xdr:from>
    <xdr:to>
      <xdr:col>12</xdr:col>
      <xdr:colOff>561975</xdr:colOff>
      <xdr:row>99</xdr:row>
      <xdr:rowOff>66819</xdr:rowOff>
    </xdr:to>
    <xdr:sp macro="" textlink="">
      <xdr:nvSpPr>
        <xdr:cNvPr id="465" name="フローチャート : 判断 464"/>
        <xdr:cNvSpPr/>
      </xdr:nvSpPr>
      <xdr:spPr>
        <a:xfrm>
          <a:off x="8699500" y="1693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83346</xdr:rowOff>
    </xdr:from>
    <xdr:ext cx="534377" cy="259045"/>
    <xdr:sp macro="" textlink="">
      <xdr:nvSpPr>
        <xdr:cNvPr id="466" name="テキスト ボックス 465"/>
        <xdr:cNvSpPr txBox="1"/>
      </xdr:nvSpPr>
      <xdr:spPr>
        <a:xfrm>
          <a:off x="8483111" y="1671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118756</xdr:rowOff>
    </xdr:from>
    <xdr:to>
      <xdr:col>15</xdr:col>
      <xdr:colOff>231775</xdr:colOff>
      <xdr:row>99</xdr:row>
      <xdr:rowOff>48906</xdr:rowOff>
    </xdr:to>
    <xdr:sp macro="" textlink="">
      <xdr:nvSpPr>
        <xdr:cNvPr id="472" name="円/楕円 471"/>
        <xdr:cNvSpPr/>
      </xdr:nvSpPr>
      <xdr:spPr>
        <a:xfrm>
          <a:off x="10426700" y="169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99010" cy="259045"/>
    <xdr:sp macro="" textlink="">
      <xdr:nvSpPr>
        <xdr:cNvPr id="473" name="普通建設事業費 （ うち更新整備　）該当値テキスト"/>
        <xdr:cNvSpPr txBox="1"/>
      </xdr:nvSpPr>
      <xdr:spPr>
        <a:xfrm>
          <a:off x="10528300" y="1688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121,640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152817</xdr:rowOff>
    </xdr:from>
    <xdr:to>
      <xdr:col>14</xdr:col>
      <xdr:colOff>79375</xdr:colOff>
      <xdr:row>99</xdr:row>
      <xdr:rowOff>82967</xdr:rowOff>
    </xdr:to>
    <xdr:sp macro="" textlink="">
      <xdr:nvSpPr>
        <xdr:cNvPr id="474" name="円/楕円 473"/>
        <xdr:cNvSpPr/>
      </xdr:nvSpPr>
      <xdr:spPr>
        <a:xfrm>
          <a:off x="9588500" y="169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74094</xdr:rowOff>
    </xdr:from>
    <xdr:ext cx="534377" cy="259045"/>
    <xdr:sp macro="" textlink="">
      <xdr:nvSpPr>
        <xdr:cNvPr id="475" name="テキスト ボックス 474"/>
        <xdr:cNvSpPr txBox="1"/>
      </xdr:nvSpPr>
      <xdr:spPr>
        <a:xfrm>
          <a:off x="9372111" y="1704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153296</xdr:rowOff>
    </xdr:from>
    <xdr:to>
      <xdr:col>12</xdr:col>
      <xdr:colOff>561975</xdr:colOff>
      <xdr:row>99</xdr:row>
      <xdr:rowOff>83446</xdr:rowOff>
    </xdr:to>
    <xdr:sp macro="" textlink="">
      <xdr:nvSpPr>
        <xdr:cNvPr id="476" name="円/楕円 475"/>
        <xdr:cNvSpPr/>
      </xdr:nvSpPr>
      <xdr:spPr>
        <a:xfrm>
          <a:off x="8699500" y="169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74573</xdr:rowOff>
    </xdr:from>
    <xdr:ext cx="534377" cy="259045"/>
    <xdr:sp macro="" textlink="">
      <xdr:nvSpPr>
        <xdr:cNvPr id="477" name="テキスト ボックス 476"/>
        <xdr:cNvSpPr txBox="1"/>
      </xdr:nvSpPr>
      <xdr:spPr>
        <a:xfrm>
          <a:off x="8483111" y="1704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35912</xdr:rowOff>
    </xdr:from>
    <xdr:to>
      <xdr:col>23</xdr:col>
      <xdr:colOff>517525</xdr:colOff>
      <xdr:row>39</xdr:row>
      <xdr:rowOff>43173</xdr:rowOff>
    </xdr:to>
    <xdr:cxnSp macro="">
      <xdr:nvCxnSpPr>
        <xdr:cNvPr id="506" name="直線コネクタ 505"/>
        <xdr:cNvCxnSpPr/>
      </xdr:nvCxnSpPr>
      <xdr:spPr>
        <a:xfrm>
          <a:off x="15481300" y="6722462"/>
          <a:ext cx="838200" cy="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29355</xdr:rowOff>
    </xdr:from>
    <xdr:to>
      <xdr:col>22</xdr:col>
      <xdr:colOff>365125</xdr:colOff>
      <xdr:row>39</xdr:row>
      <xdr:rowOff>35912</xdr:rowOff>
    </xdr:to>
    <xdr:cxnSp macro="">
      <xdr:nvCxnSpPr>
        <xdr:cNvPr id="509" name="直線コネクタ 508"/>
        <xdr:cNvCxnSpPr/>
      </xdr:nvCxnSpPr>
      <xdr:spPr>
        <a:xfrm>
          <a:off x="14592300" y="6715905"/>
          <a:ext cx="889000" cy="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27053</xdr:rowOff>
    </xdr:from>
    <xdr:to>
      <xdr:col>21</xdr:col>
      <xdr:colOff>161925</xdr:colOff>
      <xdr:row>39</xdr:row>
      <xdr:rowOff>29355</xdr:rowOff>
    </xdr:to>
    <xdr:cxnSp macro="">
      <xdr:nvCxnSpPr>
        <xdr:cNvPr id="512" name="直線コネクタ 511"/>
        <xdr:cNvCxnSpPr/>
      </xdr:nvCxnSpPr>
      <xdr:spPr>
        <a:xfrm>
          <a:off x="13703300" y="6713603"/>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140442</xdr:rowOff>
    </xdr:from>
    <xdr:to>
      <xdr:col>21</xdr:col>
      <xdr:colOff>212725</xdr:colOff>
      <xdr:row>39</xdr:row>
      <xdr:rowOff>70592</xdr:rowOff>
    </xdr:to>
    <xdr:sp macro="" textlink="">
      <xdr:nvSpPr>
        <xdr:cNvPr id="513" name="フローチャート : 判断 512"/>
        <xdr:cNvSpPr/>
      </xdr:nvSpPr>
      <xdr:spPr>
        <a:xfrm>
          <a:off x="14541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87119</xdr:rowOff>
    </xdr:from>
    <xdr:ext cx="469744" cy="259045"/>
    <xdr:sp macro="" textlink="">
      <xdr:nvSpPr>
        <xdr:cNvPr id="514" name="テキスト ボックス 513"/>
        <xdr:cNvSpPr txBox="1"/>
      </xdr:nvSpPr>
      <xdr:spPr>
        <a:xfrm>
          <a:off x="14357427" y="64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49209</xdr:rowOff>
    </xdr:from>
    <xdr:to>
      <xdr:col>19</xdr:col>
      <xdr:colOff>644525</xdr:colOff>
      <xdr:row>39</xdr:row>
      <xdr:rowOff>27053</xdr:rowOff>
    </xdr:to>
    <xdr:cxnSp macro="">
      <xdr:nvCxnSpPr>
        <xdr:cNvPr id="515" name="直線コネクタ 514"/>
        <xdr:cNvCxnSpPr/>
      </xdr:nvCxnSpPr>
      <xdr:spPr>
        <a:xfrm>
          <a:off x="12814300" y="6564309"/>
          <a:ext cx="889000" cy="14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136575</xdr:rowOff>
    </xdr:from>
    <xdr:to>
      <xdr:col>20</xdr:col>
      <xdr:colOff>9525</xdr:colOff>
      <xdr:row>39</xdr:row>
      <xdr:rowOff>66725</xdr:rowOff>
    </xdr:to>
    <xdr:sp macro="" textlink="">
      <xdr:nvSpPr>
        <xdr:cNvPr id="516" name="フローチャート : 判断 515"/>
        <xdr:cNvSpPr/>
      </xdr:nvSpPr>
      <xdr:spPr>
        <a:xfrm>
          <a:off x="13652500" y="66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83252</xdr:rowOff>
    </xdr:from>
    <xdr:ext cx="469744" cy="259045"/>
    <xdr:sp macro="" textlink="">
      <xdr:nvSpPr>
        <xdr:cNvPr id="517" name="テキスト ボックス 516"/>
        <xdr:cNvSpPr txBox="1"/>
      </xdr:nvSpPr>
      <xdr:spPr>
        <a:xfrm>
          <a:off x="13468427" y="64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122283</xdr:rowOff>
    </xdr:from>
    <xdr:to>
      <xdr:col>18</xdr:col>
      <xdr:colOff>492125</xdr:colOff>
      <xdr:row>39</xdr:row>
      <xdr:rowOff>52433</xdr:rowOff>
    </xdr:to>
    <xdr:sp macro="" textlink="">
      <xdr:nvSpPr>
        <xdr:cNvPr id="518" name="フローチャート : 判断 517"/>
        <xdr:cNvSpPr/>
      </xdr:nvSpPr>
      <xdr:spPr>
        <a:xfrm>
          <a:off x="12763500" y="663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43560</xdr:rowOff>
    </xdr:from>
    <xdr:ext cx="534377" cy="259045"/>
    <xdr:sp macro="" textlink="">
      <xdr:nvSpPr>
        <xdr:cNvPr id="519" name="テキスト ボックス 518"/>
        <xdr:cNvSpPr txBox="1"/>
      </xdr:nvSpPr>
      <xdr:spPr>
        <a:xfrm>
          <a:off x="12547111" y="673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163823</xdr:rowOff>
    </xdr:from>
    <xdr:to>
      <xdr:col>23</xdr:col>
      <xdr:colOff>568325</xdr:colOff>
      <xdr:row>39</xdr:row>
      <xdr:rowOff>93973</xdr:rowOff>
    </xdr:to>
    <xdr:sp macro="" textlink="">
      <xdr:nvSpPr>
        <xdr:cNvPr id="525" name="円/楕円 524"/>
        <xdr:cNvSpPr/>
      </xdr:nvSpPr>
      <xdr:spPr>
        <a:xfrm>
          <a:off x="16268700" y="66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78750</xdr:rowOff>
    </xdr:from>
    <xdr:ext cx="378565" cy="259045"/>
    <xdr:sp macro="" textlink="">
      <xdr:nvSpPr>
        <xdr:cNvPr id="526" name="災害復旧事業費該当値テキスト"/>
        <xdr:cNvSpPr txBox="1"/>
      </xdr:nvSpPr>
      <xdr:spPr>
        <a:xfrm>
          <a:off x="16370300" y="659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156562</xdr:rowOff>
    </xdr:from>
    <xdr:to>
      <xdr:col>22</xdr:col>
      <xdr:colOff>415925</xdr:colOff>
      <xdr:row>39</xdr:row>
      <xdr:rowOff>86712</xdr:rowOff>
    </xdr:to>
    <xdr:sp macro="" textlink="">
      <xdr:nvSpPr>
        <xdr:cNvPr id="527" name="円/楕円 526"/>
        <xdr:cNvSpPr/>
      </xdr:nvSpPr>
      <xdr:spPr>
        <a:xfrm>
          <a:off x="15430500" y="667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77839</xdr:rowOff>
    </xdr:from>
    <xdr:ext cx="469744" cy="259045"/>
    <xdr:sp macro="" textlink="">
      <xdr:nvSpPr>
        <xdr:cNvPr id="528" name="テキスト ボックス 527"/>
        <xdr:cNvSpPr txBox="1"/>
      </xdr:nvSpPr>
      <xdr:spPr>
        <a:xfrm>
          <a:off x="15246427" y="676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150005</xdr:rowOff>
    </xdr:from>
    <xdr:to>
      <xdr:col>21</xdr:col>
      <xdr:colOff>212725</xdr:colOff>
      <xdr:row>39</xdr:row>
      <xdr:rowOff>80155</xdr:rowOff>
    </xdr:to>
    <xdr:sp macro="" textlink="">
      <xdr:nvSpPr>
        <xdr:cNvPr id="529" name="円/楕円 528"/>
        <xdr:cNvSpPr/>
      </xdr:nvSpPr>
      <xdr:spPr>
        <a:xfrm>
          <a:off x="14541500" y="66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71282</xdr:rowOff>
    </xdr:from>
    <xdr:ext cx="469744" cy="259045"/>
    <xdr:sp macro="" textlink="">
      <xdr:nvSpPr>
        <xdr:cNvPr id="530" name="テキスト ボックス 529"/>
        <xdr:cNvSpPr txBox="1"/>
      </xdr:nvSpPr>
      <xdr:spPr>
        <a:xfrm>
          <a:off x="14357427" y="675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147703</xdr:rowOff>
    </xdr:from>
    <xdr:to>
      <xdr:col>20</xdr:col>
      <xdr:colOff>9525</xdr:colOff>
      <xdr:row>39</xdr:row>
      <xdr:rowOff>77853</xdr:rowOff>
    </xdr:to>
    <xdr:sp macro="" textlink="">
      <xdr:nvSpPr>
        <xdr:cNvPr id="531" name="円/楕円 530"/>
        <xdr:cNvSpPr/>
      </xdr:nvSpPr>
      <xdr:spPr>
        <a:xfrm>
          <a:off x="13652500" y="666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68980</xdr:rowOff>
    </xdr:from>
    <xdr:ext cx="469744" cy="259045"/>
    <xdr:sp macro="" textlink="">
      <xdr:nvSpPr>
        <xdr:cNvPr id="532" name="テキスト ボックス 531"/>
        <xdr:cNvSpPr txBox="1"/>
      </xdr:nvSpPr>
      <xdr:spPr>
        <a:xfrm>
          <a:off x="13468427" y="675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169859</xdr:rowOff>
    </xdr:from>
    <xdr:to>
      <xdr:col>18</xdr:col>
      <xdr:colOff>492125</xdr:colOff>
      <xdr:row>38</xdr:row>
      <xdr:rowOff>100009</xdr:rowOff>
    </xdr:to>
    <xdr:sp macro="" textlink="">
      <xdr:nvSpPr>
        <xdr:cNvPr id="533" name="円/楕円 532"/>
        <xdr:cNvSpPr/>
      </xdr:nvSpPr>
      <xdr:spPr>
        <a:xfrm>
          <a:off x="12763500" y="651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116536</xdr:rowOff>
    </xdr:from>
    <xdr:ext cx="534377" cy="259045"/>
    <xdr:sp macro="" textlink="">
      <xdr:nvSpPr>
        <xdr:cNvPr id="534" name="テキスト ボックス 533"/>
        <xdr:cNvSpPr txBox="1"/>
      </xdr:nvSpPr>
      <xdr:spPr>
        <a:xfrm>
          <a:off x="12547111" y="628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83185</xdr:rowOff>
    </xdr:from>
    <xdr:to>
      <xdr:col>21</xdr:col>
      <xdr:colOff>212725</xdr:colOff>
      <xdr:row>59</xdr:row>
      <xdr:rowOff>13335</xdr:rowOff>
    </xdr:to>
    <xdr:sp macro="" textlink="">
      <xdr:nvSpPr>
        <xdr:cNvPr id="568" name="フローチャート : 判断 567"/>
        <xdr:cNvSpPr/>
      </xdr:nvSpPr>
      <xdr:spPr>
        <a:xfrm>
          <a:off x="14541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29862</xdr:rowOff>
    </xdr:from>
    <xdr:ext cx="313932" cy="259045"/>
    <xdr:sp macro="" textlink="">
      <xdr:nvSpPr>
        <xdr:cNvPr id="569" name="テキスト ボックス 568"/>
        <xdr:cNvSpPr txBox="1"/>
      </xdr:nvSpPr>
      <xdr:spPr>
        <a:xfrm>
          <a:off x="14435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74955</xdr:rowOff>
    </xdr:from>
    <xdr:to>
      <xdr:col>20</xdr:col>
      <xdr:colOff>9525</xdr:colOff>
      <xdr:row>59</xdr:row>
      <xdr:rowOff>5105</xdr:rowOff>
    </xdr:to>
    <xdr:sp macro="" textlink="">
      <xdr:nvSpPr>
        <xdr:cNvPr id="571" name="フローチャート : 判断 570"/>
        <xdr:cNvSpPr/>
      </xdr:nvSpPr>
      <xdr:spPr>
        <a:xfrm>
          <a:off x="13652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21632</xdr:rowOff>
    </xdr:from>
    <xdr:ext cx="313932" cy="259045"/>
    <xdr:sp macro="" textlink="">
      <xdr:nvSpPr>
        <xdr:cNvPr id="572" name="テキスト ボックス 571"/>
        <xdr:cNvSpPr txBox="1"/>
      </xdr:nvSpPr>
      <xdr:spPr>
        <a:xfrm>
          <a:off x="13546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78384</xdr:rowOff>
    </xdr:from>
    <xdr:to>
      <xdr:col>18</xdr:col>
      <xdr:colOff>492125</xdr:colOff>
      <xdr:row>59</xdr:row>
      <xdr:rowOff>8534</xdr:rowOff>
    </xdr:to>
    <xdr:sp macro="" textlink="">
      <xdr:nvSpPr>
        <xdr:cNvPr id="573" name="フローチャート : 判断 572"/>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25061</xdr:rowOff>
    </xdr:from>
    <xdr:ext cx="313932" cy="259045"/>
    <xdr:sp macro="" textlink="">
      <xdr:nvSpPr>
        <xdr:cNvPr id="574" name="テキスト ボックス 573"/>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5631</xdr:rowOff>
    </xdr:from>
    <xdr:to>
      <xdr:col>23</xdr:col>
      <xdr:colOff>517525</xdr:colOff>
      <xdr:row>78</xdr:row>
      <xdr:rowOff>9589</xdr:rowOff>
    </xdr:to>
    <xdr:cxnSp macro="">
      <xdr:nvCxnSpPr>
        <xdr:cNvPr id="618" name="直線コネクタ 617"/>
        <xdr:cNvCxnSpPr/>
      </xdr:nvCxnSpPr>
      <xdr:spPr>
        <a:xfrm>
          <a:off x="15481300" y="13378731"/>
          <a:ext cx="838200" cy="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167401</xdr:rowOff>
    </xdr:from>
    <xdr:to>
      <xdr:col>22</xdr:col>
      <xdr:colOff>365125</xdr:colOff>
      <xdr:row>78</xdr:row>
      <xdr:rowOff>5631</xdr:rowOff>
    </xdr:to>
    <xdr:cxnSp macro="">
      <xdr:nvCxnSpPr>
        <xdr:cNvPr id="621" name="直線コネクタ 620"/>
        <xdr:cNvCxnSpPr/>
      </xdr:nvCxnSpPr>
      <xdr:spPr>
        <a:xfrm>
          <a:off x="14592300" y="13369051"/>
          <a:ext cx="889000" cy="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167401</xdr:rowOff>
    </xdr:from>
    <xdr:to>
      <xdr:col>21</xdr:col>
      <xdr:colOff>161925</xdr:colOff>
      <xdr:row>77</xdr:row>
      <xdr:rowOff>169483</xdr:rowOff>
    </xdr:to>
    <xdr:cxnSp macro="">
      <xdr:nvCxnSpPr>
        <xdr:cNvPr id="624" name="直線コネクタ 623"/>
        <xdr:cNvCxnSpPr/>
      </xdr:nvCxnSpPr>
      <xdr:spPr>
        <a:xfrm flipV="1">
          <a:off x="13703300" y="13369051"/>
          <a:ext cx="889000" cy="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25200</xdr:rowOff>
    </xdr:from>
    <xdr:to>
      <xdr:col>21</xdr:col>
      <xdr:colOff>212725</xdr:colOff>
      <xdr:row>78</xdr:row>
      <xdr:rowOff>126800</xdr:rowOff>
    </xdr:to>
    <xdr:sp macro="" textlink="">
      <xdr:nvSpPr>
        <xdr:cNvPr id="625" name="フローチャート : 判断 624"/>
        <xdr:cNvSpPr/>
      </xdr:nvSpPr>
      <xdr:spPr>
        <a:xfrm>
          <a:off x="14541500" y="133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117927</xdr:rowOff>
    </xdr:from>
    <xdr:ext cx="599010" cy="259045"/>
    <xdr:sp macro="" textlink="">
      <xdr:nvSpPr>
        <xdr:cNvPr id="626" name="テキスト ボックス 625"/>
        <xdr:cNvSpPr txBox="1"/>
      </xdr:nvSpPr>
      <xdr:spPr>
        <a:xfrm>
          <a:off x="14292794" y="1349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166024</xdr:rowOff>
    </xdr:from>
    <xdr:to>
      <xdr:col>19</xdr:col>
      <xdr:colOff>644525</xdr:colOff>
      <xdr:row>77</xdr:row>
      <xdr:rowOff>169483</xdr:rowOff>
    </xdr:to>
    <xdr:cxnSp macro="">
      <xdr:nvCxnSpPr>
        <xdr:cNvPr id="627" name="直線コネクタ 626"/>
        <xdr:cNvCxnSpPr/>
      </xdr:nvCxnSpPr>
      <xdr:spPr>
        <a:xfrm>
          <a:off x="12814300" y="13367674"/>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26504</xdr:rowOff>
    </xdr:from>
    <xdr:to>
      <xdr:col>20</xdr:col>
      <xdr:colOff>9525</xdr:colOff>
      <xdr:row>78</xdr:row>
      <xdr:rowOff>128104</xdr:rowOff>
    </xdr:to>
    <xdr:sp macro="" textlink="">
      <xdr:nvSpPr>
        <xdr:cNvPr id="628" name="フローチャート : 判断 627"/>
        <xdr:cNvSpPr/>
      </xdr:nvSpPr>
      <xdr:spPr>
        <a:xfrm>
          <a:off x="13652500" y="1339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119231</xdr:rowOff>
    </xdr:from>
    <xdr:ext cx="599010" cy="259045"/>
    <xdr:sp macro="" textlink="">
      <xdr:nvSpPr>
        <xdr:cNvPr id="629" name="テキスト ボックス 628"/>
        <xdr:cNvSpPr txBox="1"/>
      </xdr:nvSpPr>
      <xdr:spPr>
        <a:xfrm>
          <a:off x="13403794" y="1349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23747</xdr:rowOff>
    </xdr:from>
    <xdr:to>
      <xdr:col>18</xdr:col>
      <xdr:colOff>492125</xdr:colOff>
      <xdr:row>78</xdr:row>
      <xdr:rowOff>125347</xdr:rowOff>
    </xdr:to>
    <xdr:sp macro="" textlink="">
      <xdr:nvSpPr>
        <xdr:cNvPr id="630" name="フローチャート : 判断 629"/>
        <xdr:cNvSpPr/>
      </xdr:nvSpPr>
      <xdr:spPr>
        <a:xfrm>
          <a:off x="12763500" y="133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116474</xdr:rowOff>
    </xdr:from>
    <xdr:ext cx="599010" cy="259045"/>
    <xdr:sp macro="" textlink="">
      <xdr:nvSpPr>
        <xdr:cNvPr id="631" name="テキスト ボックス 630"/>
        <xdr:cNvSpPr txBox="1"/>
      </xdr:nvSpPr>
      <xdr:spPr>
        <a:xfrm>
          <a:off x="12514794" y="134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130239</xdr:rowOff>
    </xdr:from>
    <xdr:to>
      <xdr:col>23</xdr:col>
      <xdr:colOff>568325</xdr:colOff>
      <xdr:row>78</xdr:row>
      <xdr:rowOff>60389</xdr:rowOff>
    </xdr:to>
    <xdr:sp macro="" textlink="">
      <xdr:nvSpPr>
        <xdr:cNvPr id="637" name="円/楕円 636"/>
        <xdr:cNvSpPr/>
      </xdr:nvSpPr>
      <xdr:spPr>
        <a:xfrm>
          <a:off x="16268700" y="133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153116</xdr:rowOff>
    </xdr:from>
    <xdr:ext cx="599010" cy="259045"/>
    <xdr:sp macro="" textlink="">
      <xdr:nvSpPr>
        <xdr:cNvPr id="638" name="公債費該当値テキスト"/>
        <xdr:cNvSpPr txBox="1"/>
      </xdr:nvSpPr>
      <xdr:spPr>
        <a:xfrm>
          <a:off x="16370300" y="1318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162,450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126281</xdr:rowOff>
    </xdr:from>
    <xdr:to>
      <xdr:col>22</xdr:col>
      <xdr:colOff>415925</xdr:colOff>
      <xdr:row>78</xdr:row>
      <xdr:rowOff>56431</xdr:rowOff>
    </xdr:to>
    <xdr:sp macro="" textlink="">
      <xdr:nvSpPr>
        <xdr:cNvPr id="639" name="円/楕円 638"/>
        <xdr:cNvSpPr/>
      </xdr:nvSpPr>
      <xdr:spPr>
        <a:xfrm>
          <a:off x="15430500" y="1332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72958</xdr:rowOff>
    </xdr:from>
    <xdr:ext cx="599010" cy="259045"/>
    <xdr:sp macro="" textlink="">
      <xdr:nvSpPr>
        <xdr:cNvPr id="640" name="テキスト ボックス 639"/>
        <xdr:cNvSpPr txBox="1"/>
      </xdr:nvSpPr>
      <xdr:spPr>
        <a:xfrm>
          <a:off x="15181794" y="1310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116601</xdr:rowOff>
    </xdr:from>
    <xdr:to>
      <xdr:col>21</xdr:col>
      <xdr:colOff>212725</xdr:colOff>
      <xdr:row>78</xdr:row>
      <xdr:rowOff>46751</xdr:rowOff>
    </xdr:to>
    <xdr:sp macro="" textlink="">
      <xdr:nvSpPr>
        <xdr:cNvPr id="641" name="円/楕円 640"/>
        <xdr:cNvSpPr/>
      </xdr:nvSpPr>
      <xdr:spPr>
        <a:xfrm>
          <a:off x="14541500" y="1331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63278</xdr:rowOff>
    </xdr:from>
    <xdr:ext cx="599010" cy="259045"/>
    <xdr:sp macro="" textlink="">
      <xdr:nvSpPr>
        <xdr:cNvPr id="642" name="テキスト ボックス 641"/>
        <xdr:cNvSpPr txBox="1"/>
      </xdr:nvSpPr>
      <xdr:spPr>
        <a:xfrm>
          <a:off x="14292794" y="1309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118683</xdr:rowOff>
    </xdr:from>
    <xdr:to>
      <xdr:col>20</xdr:col>
      <xdr:colOff>9525</xdr:colOff>
      <xdr:row>78</xdr:row>
      <xdr:rowOff>48833</xdr:rowOff>
    </xdr:to>
    <xdr:sp macro="" textlink="">
      <xdr:nvSpPr>
        <xdr:cNvPr id="643" name="円/楕円 642"/>
        <xdr:cNvSpPr/>
      </xdr:nvSpPr>
      <xdr:spPr>
        <a:xfrm>
          <a:off x="13652500" y="133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65360</xdr:rowOff>
    </xdr:from>
    <xdr:ext cx="599010" cy="259045"/>
    <xdr:sp macro="" textlink="">
      <xdr:nvSpPr>
        <xdr:cNvPr id="644" name="テキスト ボックス 643"/>
        <xdr:cNvSpPr txBox="1"/>
      </xdr:nvSpPr>
      <xdr:spPr>
        <a:xfrm>
          <a:off x="13403794" y="1309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171,549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115224</xdr:rowOff>
    </xdr:from>
    <xdr:to>
      <xdr:col>18</xdr:col>
      <xdr:colOff>492125</xdr:colOff>
      <xdr:row>78</xdr:row>
      <xdr:rowOff>45374</xdr:rowOff>
    </xdr:to>
    <xdr:sp macro="" textlink="">
      <xdr:nvSpPr>
        <xdr:cNvPr id="645" name="円/楕円 644"/>
        <xdr:cNvSpPr/>
      </xdr:nvSpPr>
      <xdr:spPr>
        <a:xfrm>
          <a:off x="12763500" y="13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61901</xdr:rowOff>
    </xdr:from>
    <xdr:ext cx="599010" cy="259045"/>
    <xdr:sp macro="" textlink="">
      <xdr:nvSpPr>
        <xdr:cNvPr id="646" name="テキスト ボックス 645"/>
        <xdr:cNvSpPr txBox="1"/>
      </xdr:nvSpPr>
      <xdr:spPr>
        <a:xfrm>
          <a:off x="12514794" y="1309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26450</xdr:rowOff>
    </xdr:from>
    <xdr:to>
      <xdr:col>23</xdr:col>
      <xdr:colOff>517525</xdr:colOff>
      <xdr:row>98</xdr:row>
      <xdr:rowOff>48564</xdr:rowOff>
    </xdr:to>
    <xdr:cxnSp macro="">
      <xdr:nvCxnSpPr>
        <xdr:cNvPr id="673" name="直線コネクタ 672"/>
        <xdr:cNvCxnSpPr/>
      </xdr:nvCxnSpPr>
      <xdr:spPr>
        <a:xfrm flipV="1">
          <a:off x="15481300" y="16828550"/>
          <a:ext cx="838200" cy="2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48564</xdr:rowOff>
    </xdr:from>
    <xdr:to>
      <xdr:col>22</xdr:col>
      <xdr:colOff>365125</xdr:colOff>
      <xdr:row>98</xdr:row>
      <xdr:rowOff>107505</xdr:rowOff>
    </xdr:to>
    <xdr:cxnSp macro="">
      <xdr:nvCxnSpPr>
        <xdr:cNvPr id="676" name="直線コネクタ 675"/>
        <xdr:cNvCxnSpPr/>
      </xdr:nvCxnSpPr>
      <xdr:spPr>
        <a:xfrm flipV="1">
          <a:off x="14592300" y="16850664"/>
          <a:ext cx="889000" cy="5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107505</xdr:rowOff>
    </xdr:from>
    <xdr:to>
      <xdr:col>21</xdr:col>
      <xdr:colOff>161925</xdr:colOff>
      <xdr:row>98</xdr:row>
      <xdr:rowOff>124351</xdr:rowOff>
    </xdr:to>
    <xdr:cxnSp macro="">
      <xdr:nvCxnSpPr>
        <xdr:cNvPr id="679" name="直線コネクタ 678"/>
        <xdr:cNvCxnSpPr/>
      </xdr:nvCxnSpPr>
      <xdr:spPr>
        <a:xfrm flipV="1">
          <a:off x="13703300" y="16909605"/>
          <a:ext cx="889000" cy="1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53203</xdr:rowOff>
    </xdr:from>
    <xdr:to>
      <xdr:col>21</xdr:col>
      <xdr:colOff>212725</xdr:colOff>
      <xdr:row>98</xdr:row>
      <xdr:rowOff>154803</xdr:rowOff>
    </xdr:to>
    <xdr:sp macro="" textlink="">
      <xdr:nvSpPr>
        <xdr:cNvPr id="680" name="フローチャート : 判断 679"/>
        <xdr:cNvSpPr/>
      </xdr:nvSpPr>
      <xdr:spPr>
        <a:xfrm>
          <a:off x="14541500" y="1685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171330</xdr:rowOff>
    </xdr:from>
    <xdr:ext cx="534377" cy="259045"/>
    <xdr:sp macro="" textlink="">
      <xdr:nvSpPr>
        <xdr:cNvPr id="681" name="テキスト ボックス 680"/>
        <xdr:cNvSpPr txBox="1"/>
      </xdr:nvSpPr>
      <xdr:spPr>
        <a:xfrm>
          <a:off x="14325111" y="1663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124351</xdr:rowOff>
    </xdr:from>
    <xdr:to>
      <xdr:col>19</xdr:col>
      <xdr:colOff>644525</xdr:colOff>
      <xdr:row>98</xdr:row>
      <xdr:rowOff>124630</xdr:rowOff>
    </xdr:to>
    <xdr:cxnSp macro="">
      <xdr:nvCxnSpPr>
        <xdr:cNvPr id="682" name="直線コネクタ 681"/>
        <xdr:cNvCxnSpPr/>
      </xdr:nvCxnSpPr>
      <xdr:spPr>
        <a:xfrm flipV="1">
          <a:off x="12814300" y="16926451"/>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38286</xdr:rowOff>
    </xdr:from>
    <xdr:to>
      <xdr:col>20</xdr:col>
      <xdr:colOff>9525</xdr:colOff>
      <xdr:row>98</xdr:row>
      <xdr:rowOff>139886</xdr:rowOff>
    </xdr:to>
    <xdr:sp macro="" textlink="">
      <xdr:nvSpPr>
        <xdr:cNvPr id="683" name="フローチャート : 判断 682"/>
        <xdr:cNvSpPr/>
      </xdr:nvSpPr>
      <xdr:spPr>
        <a:xfrm>
          <a:off x="13652500" y="168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156413</xdr:rowOff>
    </xdr:from>
    <xdr:ext cx="534377" cy="259045"/>
    <xdr:sp macro="" textlink="">
      <xdr:nvSpPr>
        <xdr:cNvPr id="684" name="テキスト ボックス 683"/>
        <xdr:cNvSpPr txBox="1"/>
      </xdr:nvSpPr>
      <xdr:spPr>
        <a:xfrm>
          <a:off x="13436111" y="166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43985</xdr:rowOff>
    </xdr:from>
    <xdr:to>
      <xdr:col>18</xdr:col>
      <xdr:colOff>492125</xdr:colOff>
      <xdr:row>98</xdr:row>
      <xdr:rowOff>145585</xdr:rowOff>
    </xdr:to>
    <xdr:sp macro="" textlink="">
      <xdr:nvSpPr>
        <xdr:cNvPr id="685" name="フローチャート : 判断 684"/>
        <xdr:cNvSpPr/>
      </xdr:nvSpPr>
      <xdr:spPr>
        <a:xfrm>
          <a:off x="12763500" y="168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162112</xdr:rowOff>
    </xdr:from>
    <xdr:ext cx="534377" cy="259045"/>
    <xdr:sp macro="" textlink="">
      <xdr:nvSpPr>
        <xdr:cNvPr id="686" name="テキスト ボックス 685"/>
        <xdr:cNvSpPr txBox="1"/>
      </xdr:nvSpPr>
      <xdr:spPr>
        <a:xfrm>
          <a:off x="12547111" y="16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147100</xdr:rowOff>
    </xdr:from>
    <xdr:to>
      <xdr:col>23</xdr:col>
      <xdr:colOff>568325</xdr:colOff>
      <xdr:row>98</xdr:row>
      <xdr:rowOff>77250</xdr:rowOff>
    </xdr:to>
    <xdr:sp macro="" textlink="">
      <xdr:nvSpPr>
        <xdr:cNvPr id="692" name="円/楕円 691"/>
        <xdr:cNvSpPr/>
      </xdr:nvSpPr>
      <xdr:spPr>
        <a:xfrm>
          <a:off x="16268700" y="167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106477</xdr:rowOff>
    </xdr:from>
    <xdr:ext cx="599010" cy="259045"/>
    <xdr:sp macro="" textlink="">
      <xdr:nvSpPr>
        <xdr:cNvPr id="693" name="積立金該当値テキスト"/>
        <xdr:cNvSpPr txBox="1"/>
      </xdr:nvSpPr>
      <xdr:spPr>
        <a:xfrm>
          <a:off x="16370300" y="1656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169214</xdr:rowOff>
    </xdr:from>
    <xdr:to>
      <xdr:col>22</xdr:col>
      <xdr:colOff>415925</xdr:colOff>
      <xdr:row>98</xdr:row>
      <xdr:rowOff>99364</xdr:rowOff>
    </xdr:to>
    <xdr:sp macro="" textlink="">
      <xdr:nvSpPr>
        <xdr:cNvPr id="694" name="円/楕円 693"/>
        <xdr:cNvSpPr/>
      </xdr:nvSpPr>
      <xdr:spPr>
        <a:xfrm>
          <a:off x="15430500" y="1679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115891</xdr:rowOff>
    </xdr:from>
    <xdr:ext cx="534377" cy="259045"/>
    <xdr:sp macro="" textlink="">
      <xdr:nvSpPr>
        <xdr:cNvPr id="695" name="テキスト ボックス 694"/>
        <xdr:cNvSpPr txBox="1"/>
      </xdr:nvSpPr>
      <xdr:spPr>
        <a:xfrm>
          <a:off x="15214111" y="1657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56705</xdr:rowOff>
    </xdr:from>
    <xdr:to>
      <xdr:col>21</xdr:col>
      <xdr:colOff>212725</xdr:colOff>
      <xdr:row>98</xdr:row>
      <xdr:rowOff>158305</xdr:rowOff>
    </xdr:to>
    <xdr:sp macro="" textlink="">
      <xdr:nvSpPr>
        <xdr:cNvPr id="696" name="円/楕円 695"/>
        <xdr:cNvSpPr/>
      </xdr:nvSpPr>
      <xdr:spPr>
        <a:xfrm>
          <a:off x="14541500" y="168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149432</xdr:rowOff>
    </xdr:from>
    <xdr:ext cx="534377" cy="259045"/>
    <xdr:sp macro="" textlink="">
      <xdr:nvSpPr>
        <xdr:cNvPr id="697" name="テキスト ボックス 696"/>
        <xdr:cNvSpPr txBox="1"/>
      </xdr:nvSpPr>
      <xdr:spPr>
        <a:xfrm>
          <a:off x="14325111" y="1695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73551</xdr:rowOff>
    </xdr:from>
    <xdr:to>
      <xdr:col>20</xdr:col>
      <xdr:colOff>9525</xdr:colOff>
      <xdr:row>99</xdr:row>
      <xdr:rowOff>3701</xdr:rowOff>
    </xdr:to>
    <xdr:sp macro="" textlink="">
      <xdr:nvSpPr>
        <xdr:cNvPr id="698" name="円/楕円 697"/>
        <xdr:cNvSpPr/>
      </xdr:nvSpPr>
      <xdr:spPr>
        <a:xfrm>
          <a:off x="13652500" y="1687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166278</xdr:rowOff>
    </xdr:from>
    <xdr:ext cx="534377" cy="259045"/>
    <xdr:sp macro="" textlink="">
      <xdr:nvSpPr>
        <xdr:cNvPr id="699" name="テキスト ボックス 698"/>
        <xdr:cNvSpPr txBox="1"/>
      </xdr:nvSpPr>
      <xdr:spPr>
        <a:xfrm>
          <a:off x="13436111" y="1696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73830</xdr:rowOff>
    </xdr:from>
    <xdr:to>
      <xdr:col>18</xdr:col>
      <xdr:colOff>492125</xdr:colOff>
      <xdr:row>99</xdr:row>
      <xdr:rowOff>3980</xdr:rowOff>
    </xdr:to>
    <xdr:sp macro="" textlink="">
      <xdr:nvSpPr>
        <xdr:cNvPr id="700" name="円/楕円 699"/>
        <xdr:cNvSpPr/>
      </xdr:nvSpPr>
      <xdr:spPr>
        <a:xfrm>
          <a:off x="12763500" y="1687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166557</xdr:rowOff>
    </xdr:from>
    <xdr:ext cx="534377" cy="259045"/>
    <xdr:sp macro="" textlink="">
      <xdr:nvSpPr>
        <xdr:cNvPr id="701" name="テキスト ボックス 700"/>
        <xdr:cNvSpPr txBox="1"/>
      </xdr:nvSpPr>
      <xdr:spPr>
        <a:xfrm>
          <a:off x="12547111" y="1696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165951</xdr:rowOff>
    </xdr:from>
    <xdr:to>
      <xdr:col>32</xdr:col>
      <xdr:colOff>187325</xdr:colOff>
      <xdr:row>39</xdr:row>
      <xdr:rowOff>444</xdr:rowOff>
    </xdr:to>
    <xdr:cxnSp macro="">
      <xdr:nvCxnSpPr>
        <xdr:cNvPr id="730" name="直線コネクタ 729"/>
        <xdr:cNvCxnSpPr/>
      </xdr:nvCxnSpPr>
      <xdr:spPr>
        <a:xfrm>
          <a:off x="21323300" y="6681051"/>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164274</xdr:rowOff>
    </xdr:from>
    <xdr:to>
      <xdr:col>31</xdr:col>
      <xdr:colOff>34925</xdr:colOff>
      <xdr:row>38</xdr:row>
      <xdr:rowOff>165951</xdr:rowOff>
    </xdr:to>
    <xdr:cxnSp macro="">
      <xdr:nvCxnSpPr>
        <xdr:cNvPr id="733" name="直線コネクタ 732"/>
        <xdr:cNvCxnSpPr/>
      </xdr:nvCxnSpPr>
      <xdr:spPr>
        <a:xfrm>
          <a:off x="20434300" y="667937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52125</xdr:rowOff>
    </xdr:from>
    <xdr:ext cx="378565" cy="259045"/>
    <xdr:sp macro="" textlink="">
      <xdr:nvSpPr>
        <xdr:cNvPr id="735" name="テキスト ボックス 734"/>
        <xdr:cNvSpPr txBox="1"/>
      </xdr:nvSpPr>
      <xdr:spPr>
        <a:xfrm>
          <a:off x="21134017" y="673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145720</xdr:rowOff>
    </xdr:from>
    <xdr:to>
      <xdr:col>29</xdr:col>
      <xdr:colOff>517525</xdr:colOff>
      <xdr:row>38</xdr:row>
      <xdr:rowOff>164274</xdr:rowOff>
    </xdr:to>
    <xdr:cxnSp macro="">
      <xdr:nvCxnSpPr>
        <xdr:cNvPr id="736" name="直線コネクタ 735"/>
        <xdr:cNvCxnSpPr/>
      </xdr:nvCxnSpPr>
      <xdr:spPr>
        <a:xfrm>
          <a:off x="19545300" y="6660820"/>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167043</xdr:rowOff>
    </xdr:from>
    <xdr:to>
      <xdr:col>29</xdr:col>
      <xdr:colOff>568325</xdr:colOff>
      <xdr:row>38</xdr:row>
      <xdr:rowOff>97193</xdr:rowOff>
    </xdr:to>
    <xdr:sp macro="" textlink="">
      <xdr:nvSpPr>
        <xdr:cNvPr id="737" name="フローチャート : 判断 736"/>
        <xdr:cNvSpPr/>
      </xdr:nvSpPr>
      <xdr:spPr>
        <a:xfrm>
          <a:off x="20383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113720</xdr:rowOff>
    </xdr:from>
    <xdr:ext cx="469744" cy="259045"/>
    <xdr:sp macro="" textlink="">
      <xdr:nvSpPr>
        <xdr:cNvPr id="738" name="テキスト ボックス 737"/>
        <xdr:cNvSpPr txBox="1"/>
      </xdr:nvSpPr>
      <xdr:spPr>
        <a:xfrm>
          <a:off x="20199427"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145720</xdr:rowOff>
    </xdr:from>
    <xdr:to>
      <xdr:col>28</xdr:col>
      <xdr:colOff>314325</xdr:colOff>
      <xdr:row>38</xdr:row>
      <xdr:rowOff>157264</xdr:rowOff>
    </xdr:to>
    <xdr:cxnSp macro="">
      <xdr:nvCxnSpPr>
        <xdr:cNvPr id="739" name="直線コネクタ 738"/>
        <xdr:cNvCxnSpPr/>
      </xdr:nvCxnSpPr>
      <xdr:spPr>
        <a:xfrm flipV="1">
          <a:off x="18656300" y="6660820"/>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64554</xdr:rowOff>
    </xdr:from>
    <xdr:to>
      <xdr:col>28</xdr:col>
      <xdr:colOff>365125</xdr:colOff>
      <xdr:row>38</xdr:row>
      <xdr:rowOff>166154</xdr:rowOff>
    </xdr:to>
    <xdr:sp macro="" textlink="">
      <xdr:nvSpPr>
        <xdr:cNvPr id="740" name="フローチャート : 判断 739"/>
        <xdr:cNvSpPr/>
      </xdr:nvSpPr>
      <xdr:spPr>
        <a:xfrm>
          <a:off x="19494500" y="657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11231</xdr:rowOff>
    </xdr:from>
    <xdr:ext cx="469744" cy="259045"/>
    <xdr:sp macro="" textlink="">
      <xdr:nvSpPr>
        <xdr:cNvPr id="741" name="テキスト ボックス 740"/>
        <xdr:cNvSpPr txBox="1"/>
      </xdr:nvSpPr>
      <xdr:spPr>
        <a:xfrm>
          <a:off x="19310427" y="635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73393</xdr:rowOff>
    </xdr:from>
    <xdr:to>
      <xdr:col>27</xdr:col>
      <xdr:colOff>161925</xdr:colOff>
      <xdr:row>39</xdr:row>
      <xdr:rowOff>3543</xdr:rowOff>
    </xdr:to>
    <xdr:sp macro="" textlink="">
      <xdr:nvSpPr>
        <xdr:cNvPr id="742" name="フローチャート : 判断 741"/>
        <xdr:cNvSpPr/>
      </xdr:nvSpPr>
      <xdr:spPr>
        <a:xfrm>
          <a:off x="18605500" y="65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20070</xdr:rowOff>
    </xdr:from>
    <xdr:ext cx="469744" cy="259045"/>
    <xdr:sp macro="" textlink="">
      <xdr:nvSpPr>
        <xdr:cNvPr id="743" name="テキスト ボックス 742"/>
        <xdr:cNvSpPr txBox="1"/>
      </xdr:nvSpPr>
      <xdr:spPr>
        <a:xfrm>
          <a:off x="18421427" y="63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9" name="円/楕円 748"/>
        <xdr:cNvSpPr/>
      </xdr:nvSpPr>
      <xdr:spPr>
        <a:xfrm>
          <a:off x="22110700" y="66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79137</xdr:rowOff>
    </xdr:from>
    <xdr:ext cx="469744" cy="259045"/>
    <xdr:sp macro="" textlink="">
      <xdr:nvSpPr>
        <xdr:cNvPr id="750" name="投資及び出資金該当値テキスト"/>
        <xdr:cNvSpPr txBox="1"/>
      </xdr:nvSpPr>
      <xdr:spPr>
        <a:xfrm>
          <a:off x="22212300" y="65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115151</xdr:rowOff>
    </xdr:from>
    <xdr:to>
      <xdr:col>31</xdr:col>
      <xdr:colOff>85725</xdr:colOff>
      <xdr:row>39</xdr:row>
      <xdr:rowOff>45301</xdr:rowOff>
    </xdr:to>
    <xdr:sp macro="" textlink="">
      <xdr:nvSpPr>
        <xdr:cNvPr id="751" name="円/楕円 750"/>
        <xdr:cNvSpPr/>
      </xdr:nvSpPr>
      <xdr:spPr>
        <a:xfrm>
          <a:off x="21272500" y="663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61828</xdr:rowOff>
    </xdr:from>
    <xdr:ext cx="469744" cy="259045"/>
    <xdr:sp macro="" textlink="">
      <xdr:nvSpPr>
        <xdr:cNvPr id="752" name="テキスト ボックス 751"/>
        <xdr:cNvSpPr txBox="1"/>
      </xdr:nvSpPr>
      <xdr:spPr>
        <a:xfrm>
          <a:off x="21088427" y="640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113474</xdr:rowOff>
    </xdr:from>
    <xdr:to>
      <xdr:col>29</xdr:col>
      <xdr:colOff>568325</xdr:colOff>
      <xdr:row>39</xdr:row>
      <xdr:rowOff>43624</xdr:rowOff>
    </xdr:to>
    <xdr:sp macro="" textlink="">
      <xdr:nvSpPr>
        <xdr:cNvPr id="753" name="円/楕円 752"/>
        <xdr:cNvSpPr/>
      </xdr:nvSpPr>
      <xdr:spPr>
        <a:xfrm>
          <a:off x="20383500" y="66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34751</xdr:rowOff>
    </xdr:from>
    <xdr:ext cx="469744" cy="259045"/>
    <xdr:sp macro="" textlink="">
      <xdr:nvSpPr>
        <xdr:cNvPr id="754" name="テキスト ボックス 753"/>
        <xdr:cNvSpPr txBox="1"/>
      </xdr:nvSpPr>
      <xdr:spPr>
        <a:xfrm>
          <a:off x="20199427" y="672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94920</xdr:rowOff>
    </xdr:from>
    <xdr:to>
      <xdr:col>28</xdr:col>
      <xdr:colOff>365125</xdr:colOff>
      <xdr:row>39</xdr:row>
      <xdr:rowOff>25070</xdr:rowOff>
    </xdr:to>
    <xdr:sp macro="" textlink="">
      <xdr:nvSpPr>
        <xdr:cNvPr id="755" name="円/楕円 754"/>
        <xdr:cNvSpPr/>
      </xdr:nvSpPr>
      <xdr:spPr>
        <a:xfrm>
          <a:off x="19494500" y="66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16197</xdr:rowOff>
    </xdr:from>
    <xdr:ext cx="469744" cy="259045"/>
    <xdr:sp macro="" textlink="">
      <xdr:nvSpPr>
        <xdr:cNvPr id="756" name="テキスト ボックス 755"/>
        <xdr:cNvSpPr txBox="1"/>
      </xdr:nvSpPr>
      <xdr:spPr>
        <a:xfrm>
          <a:off x="19310427" y="67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106464</xdr:rowOff>
    </xdr:from>
    <xdr:to>
      <xdr:col>27</xdr:col>
      <xdr:colOff>161925</xdr:colOff>
      <xdr:row>39</xdr:row>
      <xdr:rowOff>36614</xdr:rowOff>
    </xdr:to>
    <xdr:sp macro="" textlink="">
      <xdr:nvSpPr>
        <xdr:cNvPr id="757" name="円/楕円 756"/>
        <xdr:cNvSpPr/>
      </xdr:nvSpPr>
      <xdr:spPr>
        <a:xfrm>
          <a:off x="18605500" y="66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27741</xdr:rowOff>
    </xdr:from>
    <xdr:ext cx="469744" cy="259045"/>
    <xdr:sp macro="" textlink="">
      <xdr:nvSpPr>
        <xdr:cNvPr id="758" name="テキスト ボックス 757"/>
        <xdr:cNvSpPr txBox="1"/>
      </xdr:nvSpPr>
      <xdr:spPr>
        <a:xfrm>
          <a:off x="18421427" y="67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112633</xdr:rowOff>
    </xdr:from>
    <xdr:to>
      <xdr:col>32</xdr:col>
      <xdr:colOff>187325</xdr:colOff>
      <xdr:row>57</xdr:row>
      <xdr:rowOff>117915</xdr:rowOff>
    </xdr:to>
    <xdr:cxnSp macro="">
      <xdr:nvCxnSpPr>
        <xdr:cNvPr id="785" name="直線コネクタ 784"/>
        <xdr:cNvCxnSpPr/>
      </xdr:nvCxnSpPr>
      <xdr:spPr>
        <a:xfrm flipV="1">
          <a:off x="21323300" y="9885283"/>
          <a:ext cx="8382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117915</xdr:rowOff>
    </xdr:from>
    <xdr:to>
      <xdr:col>31</xdr:col>
      <xdr:colOff>34925</xdr:colOff>
      <xdr:row>57</xdr:row>
      <xdr:rowOff>124269</xdr:rowOff>
    </xdr:to>
    <xdr:cxnSp macro="">
      <xdr:nvCxnSpPr>
        <xdr:cNvPr id="788" name="直線コネクタ 787"/>
        <xdr:cNvCxnSpPr/>
      </xdr:nvCxnSpPr>
      <xdr:spPr>
        <a:xfrm flipV="1">
          <a:off x="20434300" y="9890565"/>
          <a:ext cx="8890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124269</xdr:rowOff>
    </xdr:from>
    <xdr:to>
      <xdr:col>29</xdr:col>
      <xdr:colOff>517525</xdr:colOff>
      <xdr:row>57</xdr:row>
      <xdr:rowOff>128384</xdr:rowOff>
    </xdr:to>
    <xdr:cxnSp macro="">
      <xdr:nvCxnSpPr>
        <xdr:cNvPr id="791" name="直線コネクタ 790"/>
        <xdr:cNvCxnSpPr/>
      </xdr:nvCxnSpPr>
      <xdr:spPr>
        <a:xfrm flipV="1">
          <a:off x="19545300" y="989691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125042</xdr:rowOff>
    </xdr:from>
    <xdr:to>
      <xdr:col>29</xdr:col>
      <xdr:colOff>568325</xdr:colOff>
      <xdr:row>58</xdr:row>
      <xdr:rowOff>55192</xdr:rowOff>
    </xdr:to>
    <xdr:sp macro="" textlink="">
      <xdr:nvSpPr>
        <xdr:cNvPr id="792" name="フローチャート : 判断 791"/>
        <xdr:cNvSpPr/>
      </xdr:nvSpPr>
      <xdr:spPr>
        <a:xfrm>
          <a:off x="20383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46319</xdr:rowOff>
    </xdr:from>
    <xdr:ext cx="469744" cy="259045"/>
    <xdr:sp macro="" textlink="">
      <xdr:nvSpPr>
        <xdr:cNvPr id="793" name="テキスト ボックス 792"/>
        <xdr:cNvSpPr txBox="1"/>
      </xdr:nvSpPr>
      <xdr:spPr>
        <a:xfrm>
          <a:off x="20199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128384</xdr:rowOff>
    </xdr:from>
    <xdr:to>
      <xdr:col>28</xdr:col>
      <xdr:colOff>314325</xdr:colOff>
      <xdr:row>57</xdr:row>
      <xdr:rowOff>130556</xdr:rowOff>
    </xdr:to>
    <xdr:cxnSp macro="">
      <xdr:nvCxnSpPr>
        <xdr:cNvPr id="794" name="直線コネクタ 793"/>
        <xdr:cNvCxnSpPr/>
      </xdr:nvCxnSpPr>
      <xdr:spPr>
        <a:xfrm flipV="1">
          <a:off x="18656300" y="990103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139260</xdr:rowOff>
    </xdr:from>
    <xdr:to>
      <xdr:col>28</xdr:col>
      <xdr:colOff>365125</xdr:colOff>
      <xdr:row>58</xdr:row>
      <xdr:rowOff>69410</xdr:rowOff>
    </xdr:to>
    <xdr:sp macro="" textlink="">
      <xdr:nvSpPr>
        <xdr:cNvPr id="795" name="フローチャート : 判断 794"/>
        <xdr:cNvSpPr/>
      </xdr:nvSpPr>
      <xdr:spPr>
        <a:xfrm>
          <a:off x="19494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60537</xdr:rowOff>
    </xdr:from>
    <xdr:ext cx="469744" cy="259045"/>
    <xdr:sp macro="" textlink="">
      <xdr:nvSpPr>
        <xdr:cNvPr id="796" name="テキスト ボックス 795"/>
        <xdr:cNvSpPr txBox="1"/>
      </xdr:nvSpPr>
      <xdr:spPr>
        <a:xfrm>
          <a:off x="19310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130642</xdr:rowOff>
    </xdr:from>
    <xdr:to>
      <xdr:col>27</xdr:col>
      <xdr:colOff>161925</xdr:colOff>
      <xdr:row>58</xdr:row>
      <xdr:rowOff>60792</xdr:rowOff>
    </xdr:to>
    <xdr:sp macro="" textlink="">
      <xdr:nvSpPr>
        <xdr:cNvPr id="797" name="フローチャート : 判断 796"/>
        <xdr:cNvSpPr/>
      </xdr:nvSpPr>
      <xdr:spPr>
        <a:xfrm>
          <a:off x="18605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51919</xdr:rowOff>
    </xdr:from>
    <xdr:ext cx="469744" cy="259045"/>
    <xdr:sp macro="" textlink="">
      <xdr:nvSpPr>
        <xdr:cNvPr id="798" name="テキスト ボックス 797"/>
        <xdr:cNvSpPr txBox="1"/>
      </xdr:nvSpPr>
      <xdr:spPr>
        <a:xfrm>
          <a:off x="18421427" y="99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61833</xdr:rowOff>
    </xdr:from>
    <xdr:to>
      <xdr:col>32</xdr:col>
      <xdr:colOff>238125</xdr:colOff>
      <xdr:row>57</xdr:row>
      <xdr:rowOff>163433</xdr:rowOff>
    </xdr:to>
    <xdr:sp macro="" textlink="">
      <xdr:nvSpPr>
        <xdr:cNvPr id="804" name="円/楕円 803"/>
        <xdr:cNvSpPr/>
      </xdr:nvSpPr>
      <xdr:spPr>
        <a:xfrm>
          <a:off x="22110700" y="983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84710</xdr:rowOff>
    </xdr:from>
    <xdr:ext cx="469744" cy="259045"/>
    <xdr:sp macro="" textlink="">
      <xdr:nvSpPr>
        <xdr:cNvPr id="805" name="貸付金該当値テキスト"/>
        <xdr:cNvSpPr txBox="1"/>
      </xdr:nvSpPr>
      <xdr:spPr>
        <a:xfrm>
          <a:off x="22212300" y="968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67115</xdr:rowOff>
    </xdr:from>
    <xdr:to>
      <xdr:col>31</xdr:col>
      <xdr:colOff>85725</xdr:colOff>
      <xdr:row>57</xdr:row>
      <xdr:rowOff>168715</xdr:rowOff>
    </xdr:to>
    <xdr:sp macro="" textlink="">
      <xdr:nvSpPr>
        <xdr:cNvPr id="806" name="円/楕円 805"/>
        <xdr:cNvSpPr/>
      </xdr:nvSpPr>
      <xdr:spPr>
        <a:xfrm>
          <a:off x="21272500" y="98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159842</xdr:rowOff>
    </xdr:from>
    <xdr:ext cx="469744" cy="259045"/>
    <xdr:sp macro="" textlink="">
      <xdr:nvSpPr>
        <xdr:cNvPr id="807" name="テキスト ボックス 806"/>
        <xdr:cNvSpPr txBox="1"/>
      </xdr:nvSpPr>
      <xdr:spPr>
        <a:xfrm>
          <a:off x="21088427" y="993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73469</xdr:rowOff>
    </xdr:from>
    <xdr:to>
      <xdr:col>29</xdr:col>
      <xdr:colOff>568325</xdr:colOff>
      <xdr:row>58</xdr:row>
      <xdr:rowOff>3619</xdr:rowOff>
    </xdr:to>
    <xdr:sp macro="" textlink="">
      <xdr:nvSpPr>
        <xdr:cNvPr id="808" name="円/楕円 807"/>
        <xdr:cNvSpPr/>
      </xdr:nvSpPr>
      <xdr:spPr>
        <a:xfrm>
          <a:off x="20383500" y="984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20146</xdr:rowOff>
    </xdr:from>
    <xdr:ext cx="469744" cy="259045"/>
    <xdr:sp macro="" textlink="">
      <xdr:nvSpPr>
        <xdr:cNvPr id="809" name="テキスト ボックス 808"/>
        <xdr:cNvSpPr txBox="1"/>
      </xdr:nvSpPr>
      <xdr:spPr>
        <a:xfrm>
          <a:off x="20199427" y="962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77584</xdr:rowOff>
    </xdr:from>
    <xdr:to>
      <xdr:col>28</xdr:col>
      <xdr:colOff>365125</xdr:colOff>
      <xdr:row>58</xdr:row>
      <xdr:rowOff>7734</xdr:rowOff>
    </xdr:to>
    <xdr:sp macro="" textlink="">
      <xdr:nvSpPr>
        <xdr:cNvPr id="810" name="円/楕円 809"/>
        <xdr:cNvSpPr/>
      </xdr:nvSpPr>
      <xdr:spPr>
        <a:xfrm>
          <a:off x="19494500" y="98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24261</xdr:rowOff>
    </xdr:from>
    <xdr:ext cx="469744" cy="259045"/>
    <xdr:sp macro="" textlink="">
      <xdr:nvSpPr>
        <xdr:cNvPr id="811" name="テキスト ボックス 810"/>
        <xdr:cNvSpPr txBox="1"/>
      </xdr:nvSpPr>
      <xdr:spPr>
        <a:xfrm>
          <a:off x="19310427" y="962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79756</xdr:rowOff>
    </xdr:from>
    <xdr:to>
      <xdr:col>27</xdr:col>
      <xdr:colOff>161925</xdr:colOff>
      <xdr:row>58</xdr:row>
      <xdr:rowOff>9906</xdr:rowOff>
    </xdr:to>
    <xdr:sp macro="" textlink="">
      <xdr:nvSpPr>
        <xdr:cNvPr id="812" name="円/楕円 811"/>
        <xdr:cNvSpPr/>
      </xdr:nvSpPr>
      <xdr:spPr>
        <a:xfrm>
          <a:off x="18605500" y="985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26433</xdr:rowOff>
    </xdr:from>
    <xdr:ext cx="469744" cy="259045"/>
    <xdr:sp macro="" textlink="">
      <xdr:nvSpPr>
        <xdr:cNvPr id="813" name="テキスト ボックス 812"/>
        <xdr:cNvSpPr txBox="1"/>
      </xdr:nvSpPr>
      <xdr:spPr>
        <a:xfrm>
          <a:off x="18421427" y="962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143582</xdr:rowOff>
    </xdr:from>
    <xdr:to>
      <xdr:col>32</xdr:col>
      <xdr:colOff>187325</xdr:colOff>
      <xdr:row>75</xdr:row>
      <xdr:rowOff>167370</xdr:rowOff>
    </xdr:to>
    <xdr:cxnSp macro="">
      <xdr:nvCxnSpPr>
        <xdr:cNvPr id="840" name="直線コネクタ 839"/>
        <xdr:cNvCxnSpPr/>
      </xdr:nvCxnSpPr>
      <xdr:spPr>
        <a:xfrm flipV="1">
          <a:off x="21323300" y="13002332"/>
          <a:ext cx="838200" cy="2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167370</xdr:rowOff>
    </xdr:from>
    <xdr:to>
      <xdr:col>31</xdr:col>
      <xdr:colOff>34925</xdr:colOff>
      <xdr:row>75</xdr:row>
      <xdr:rowOff>170607</xdr:rowOff>
    </xdr:to>
    <xdr:cxnSp macro="">
      <xdr:nvCxnSpPr>
        <xdr:cNvPr id="843" name="直線コネクタ 842"/>
        <xdr:cNvCxnSpPr/>
      </xdr:nvCxnSpPr>
      <xdr:spPr>
        <a:xfrm flipV="1">
          <a:off x="20434300" y="13026120"/>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170607</xdr:rowOff>
    </xdr:from>
    <xdr:to>
      <xdr:col>29</xdr:col>
      <xdr:colOff>517525</xdr:colOff>
      <xdr:row>76</xdr:row>
      <xdr:rowOff>40830</xdr:rowOff>
    </xdr:to>
    <xdr:cxnSp macro="">
      <xdr:nvCxnSpPr>
        <xdr:cNvPr id="846" name="直線コネクタ 845"/>
        <xdr:cNvCxnSpPr/>
      </xdr:nvCxnSpPr>
      <xdr:spPr>
        <a:xfrm flipV="1">
          <a:off x="19545300" y="13029357"/>
          <a:ext cx="889000" cy="4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61934</xdr:rowOff>
    </xdr:from>
    <xdr:to>
      <xdr:col>29</xdr:col>
      <xdr:colOff>568325</xdr:colOff>
      <xdr:row>76</xdr:row>
      <xdr:rowOff>163534</xdr:rowOff>
    </xdr:to>
    <xdr:sp macro="" textlink="">
      <xdr:nvSpPr>
        <xdr:cNvPr id="847" name="フローチャート : 判断 846"/>
        <xdr:cNvSpPr/>
      </xdr:nvSpPr>
      <xdr:spPr>
        <a:xfrm>
          <a:off x="20383500" y="1309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154661</xdr:rowOff>
    </xdr:from>
    <xdr:ext cx="534377" cy="259045"/>
    <xdr:sp macro="" textlink="">
      <xdr:nvSpPr>
        <xdr:cNvPr id="848" name="テキスト ボックス 847"/>
        <xdr:cNvSpPr txBox="1"/>
      </xdr:nvSpPr>
      <xdr:spPr>
        <a:xfrm>
          <a:off x="20167111" y="1318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40830</xdr:rowOff>
    </xdr:from>
    <xdr:to>
      <xdr:col>28</xdr:col>
      <xdr:colOff>314325</xdr:colOff>
      <xdr:row>76</xdr:row>
      <xdr:rowOff>48599</xdr:rowOff>
    </xdr:to>
    <xdr:cxnSp macro="">
      <xdr:nvCxnSpPr>
        <xdr:cNvPr id="849" name="直線コネクタ 848"/>
        <xdr:cNvCxnSpPr/>
      </xdr:nvCxnSpPr>
      <xdr:spPr>
        <a:xfrm flipV="1">
          <a:off x="18656300" y="13071030"/>
          <a:ext cx="889000" cy="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72889</xdr:rowOff>
    </xdr:from>
    <xdr:to>
      <xdr:col>28</xdr:col>
      <xdr:colOff>365125</xdr:colOff>
      <xdr:row>77</xdr:row>
      <xdr:rowOff>3039</xdr:rowOff>
    </xdr:to>
    <xdr:sp macro="" textlink="">
      <xdr:nvSpPr>
        <xdr:cNvPr id="850" name="フローチャート : 判断 849"/>
        <xdr:cNvSpPr/>
      </xdr:nvSpPr>
      <xdr:spPr>
        <a:xfrm>
          <a:off x="19494500" y="131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165616</xdr:rowOff>
    </xdr:from>
    <xdr:ext cx="534377" cy="259045"/>
    <xdr:sp macro="" textlink="">
      <xdr:nvSpPr>
        <xdr:cNvPr id="851" name="テキスト ボックス 850"/>
        <xdr:cNvSpPr txBox="1"/>
      </xdr:nvSpPr>
      <xdr:spPr>
        <a:xfrm>
          <a:off x="19278111" y="131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83107</xdr:rowOff>
    </xdr:from>
    <xdr:to>
      <xdr:col>27</xdr:col>
      <xdr:colOff>161925</xdr:colOff>
      <xdr:row>77</xdr:row>
      <xdr:rowOff>13257</xdr:rowOff>
    </xdr:to>
    <xdr:sp macro="" textlink="">
      <xdr:nvSpPr>
        <xdr:cNvPr id="852" name="フローチャート : 判断 851"/>
        <xdr:cNvSpPr/>
      </xdr:nvSpPr>
      <xdr:spPr>
        <a:xfrm>
          <a:off x="18605500" y="131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4384</xdr:rowOff>
    </xdr:from>
    <xdr:ext cx="534377" cy="259045"/>
    <xdr:sp macro="" textlink="">
      <xdr:nvSpPr>
        <xdr:cNvPr id="853" name="テキスト ボックス 852"/>
        <xdr:cNvSpPr txBox="1"/>
      </xdr:nvSpPr>
      <xdr:spPr>
        <a:xfrm>
          <a:off x="18389111" y="132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92782</xdr:rowOff>
    </xdr:from>
    <xdr:to>
      <xdr:col>32</xdr:col>
      <xdr:colOff>238125</xdr:colOff>
      <xdr:row>76</xdr:row>
      <xdr:rowOff>22932</xdr:rowOff>
    </xdr:to>
    <xdr:sp macro="" textlink="">
      <xdr:nvSpPr>
        <xdr:cNvPr id="859" name="円/楕円 858"/>
        <xdr:cNvSpPr/>
      </xdr:nvSpPr>
      <xdr:spPr>
        <a:xfrm>
          <a:off x="22110700" y="129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115659</xdr:rowOff>
    </xdr:from>
    <xdr:ext cx="599010" cy="259045"/>
    <xdr:sp macro="" textlink="">
      <xdr:nvSpPr>
        <xdr:cNvPr id="860" name="繰出金該当値テキスト"/>
        <xdr:cNvSpPr txBox="1"/>
      </xdr:nvSpPr>
      <xdr:spPr>
        <a:xfrm>
          <a:off x="22212300" y="1280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111,651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116570</xdr:rowOff>
    </xdr:from>
    <xdr:to>
      <xdr:col>31</xdr:col>
      <xdr:colOff>85725</xdr:colOff>
      <xdr:row>76</xdr:row>
      <xdr:rowOff>46720</xdr:rowOff>
    </xdr:to>
    <xdr:sp macro="" textlink="">
      <xdr:nvSpPr>
        <xdr:cNvPr id="861" name="円/楕円 860"/>
        <xdr:cNvSpPr/>
      </xdr:nvSpPr>
      <xdr:spPr>
        <a:xfrm>
          <a:off x="21272500" y="129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37847</xdr:rowOff>
    </xdr:from>
    <xdr:ext cx="599010" cy="259045"/>
    <xdr:sp macro="" textlink="">
      <xdr:nvSpPr>
        <xdr:cNvPr id="862" name="テキスト ボックス 861"/>
        <xdr:cNvSpPr txBox="1"/>
      </xdr:nvSpPr>
      <xdr:spPr>
        <a:xfrm>
          <a:off x="21023794" y="1306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106,448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119807</xdr:rowOff>
    </xdr:from>
    <xdr:to>
      <xdr:col>29</xdr:col>
      <xdr:colOff>568325</xdr:colOff>
      <xdr:row>76</xdr:row>
      <xdr:rowOff>49957</xdr:rowOff>
    </xdr:to>
    <xdr:sp macro="" textlink="">
      <xdr:nvSpPr>
        <xdr:cNvPr id="863" name="円/楕円 862"/>
        <xdr:cNvSpPr/>
      </xdr:nvSpPr>
      <xdr:spPr>
        <a:xfrm>
          <a:off x="20383500" y="129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66484</xdr:rowOff>
    </xdr:from>
    <xdr:ext cx="599010" cy="259045"/>
    <xdr:sp macro="" textlink="">
      <xdr:nvSpPr>
        <xdr:cNvPr id="864" name="テキスト ボックス 863"/>
        <xdr:cNvSpPr txBox="1"/>
      </xdr:nvSpPr>
      <xdr:spPr>
        <a:xfrm>
          <a:off x="20134794" y="1275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105,740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161480</xdr:rowOff>
    </xdr:from>
    <xdr:to>
      <xdr:col>28</xdr:col>
      <xdr:colOff>365125</xdr:colOff>
      <xdr:row>76</xdr:row>
      <xdr:rowOff>91630</xdr:rowOff>
    </xdr:to>
    <xdr:sp macro="" textlink="">
      <xdr:nvSpPr>
        <xdr:cNvPr id="865" name="円/楕円 864"/>
        <xdr:cNvSpPr/>
      </xdr:nvSpPr>
      <xdr:spPr>
        <a:xfrm>
          <a:off x="19494500" y="130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108158</xdr:rowOff>
    </xdr:from>
    <xdr:ext cx="534377" cy="259045"/>
    <xdr:sp macro="" textlink="">
      <xdr:nvSpPr>
        <xdr:cNvPr id="866" name="テキスト ボックス 865"/>
        <xdr:cNvSpPr txBox="1"/>
      </xdr:nvSpPr>
      <xdr:spPr>
        <a:xfrm>
          <a:off x="19278111" y="127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96,625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169249</xdr:rowOff>
    </xdr:from>
    <xdr:to>
      <xdr:col>27</xdr:col>
      <xdr:colOff>161925</xdr:colOff>
      <xdr:row>76</xdr:row>
      <xdr:rowOff>99399</xdr:rowOff>
    </xdr:to>
    <xdr:sp macro="" textlink="">
      <xdr:nvSpPr>
        <xdr:cNvPr id="867" name="円/楕円 866"/>
        <xdr:cNvSpPr/>
      </xdr:nvSpPr>
      <xdr:spPr>
        <a:xfrm>
          <a:off x="18605500" y="1302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115926</xdr:rowOff>
    </xdr:from>
    <xdr:ext cx="534377" cy="259045"/>
    <xdr:sp macro="" textlink="">
      <xdr:nvSpPr>
        <xdr:cNvPr id="868" name="テキスト ボックス 867"/>
        <xdr:cNvSpPr txBox="1"/>
      </xdr:nvSpPr>
      <xdr:spPr>
        <a:xfrm>
          <a:off x="18389111" y="1280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1,187,197</a:t>
          </a:r>
          <a:r>
            <a:rPr kumimoji="1" lang="ja-JP" altLang="en-US" sz="1300">
              <a:latin typeface="ＭＳ Ｐゴシック"/>
            </a:rPr>
            <a:t>円となっている。主な構成項目である人件費は、住民一人当たり</a:t>
          </a:r>
          <a:r>
            <a:rPr kumimoji="1" lang="en-US" altLang="ja-JP" sz="1300">
              <a:latin typeface="ＭＳ Ｐゴシック"/>
            </a:rPr>
            <a:t>213,839</a:t>
          </a:r>
          <a:r>
            <a:rPr kumimoji="1" lang="ja-JP" altLang="en-US" sz="1300">
              <a:latin typeface="ＭＳ Ｐゴシック"/>
            </a:rPr>
            <a:t>円となっており、養護老人ホームや有床診療所、単独設置の消防本部など、人員が必要な事情があり、類似団体平均と比べて高い水準にある。また公債費については、住民一人当たり</a:t>
          </a:r>
          <a:r>
            <a:rPr kumimoji="1" lang="en-US" altLang="ja-JP" sz="1300">
              <a:latin typeface="ＭＳ Ｐゴシック"/>
            </a:rPr>
            <a:t>162,450</a:t>
          </a:r>
          <a:r>
            <a:rPr kumimoji="1" lang="ja-JP" altLang="en-US" sz="1300">
              <a:latin typeface="ＭＳ Ｐゴシック"/>
            </a:rPr>
            <a:t>円なっており、過去に実施した大型事業の影響で地方債残高が膨らんだが、投資的事業の抑制により新規地方債の発行を抑制しているため、年々減少している。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北海道増毛町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4,606
4,548
369.71
5,650,917
5,468,231
173,717
3,039,901
4,800,137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99619</xdr:rowOff>
    </xdr:from>
    <xdr:to>
      <xdr:col>6</xdr:col>
      <xdr:colOff>511175</xdr:colOff>
      <xdr:row>37</xdr:row>
      <xdr:rowOff>112973</xdr:rowOff>
    </xdr:to>
    <xdr:cxnSp macro="">
      <xdr:nvCxnSpPr>
        <xdr:cNvPr id="60" name="直線コネクタ 59"/>
        <xdr:cNvCxnSpPr/>
      </xdr:nvCxnSpPr>
      <xdr:spPr>
        <a:xfrm>
          <a:off x="3797300" y="6443269"/>
          <a:ext cx="8382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99619</xdr:rowOff>
    </xdr:from>
    <xdr:to>
      <xdr:col>5</xdr:col>
      <xdr:colOff>358775</xdr:colOff>
      <xdr:row>37</xdr:row>
      <xdr:rowOff>110115</xdr:rowOff>
    </xdr:to>
    <xdr:cxnSp macro="">
      <xdr:nvCxnSpPr>
        <xdr:cNvPr id="63" name="直線コネクタ 62"/>
        <xdr:cNvCxnSpPr/>
      </xdr:nvCxnSpPr>
      <xdr:spPr>
        <a:xfrm flipV="1">
          <a:off x="2908300" y="6443269"/>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110115</xdr:rowOff>
    </xdr:from>
    <xdr:to>
      <xdr:col>4</xdr:col>
      <xdr:colOff>155575</xdr:colOff>
      <xdr:row>37</xdr:row>
      <xdr:rowOff>112439</xdr:rowOff>
    </xdr:to>
    <xdr:cxnSp macro="">
      <xdr:nvCxnSpPr>
        <xdr:cNvPr id="66" name="直線コネクタ 65"/>
        <xdr:cNvCxnSpPr/>
      </xdr:nvCxnSpPr>
      <xdr:spPr>
        <a:xfrm flipV="1">
          <a:off x="2019300" y="6453765"/>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126981</xdr:rowOff>
    </xdr:from>
    <xdr:to>
      <xdr:col>4</xdr:col>
      <xdr:colOff>206375</xdr:colOff>
      <xdr:row>38</xdr:row>
      <xdr:rowOff>57131</xdr:rowOff>
    </xdr:to>
    <xdr:sp macro="" textlink="">
      <xdr:nvSpPr>
        <xdr:cNvPr id="67" name="フローチャート : 判断 66"/>
        <xdr:cNvSpPr/>
      </xdr:nvSpPr>
      <xdr:spPr>
        <a:xfrm>
          <a:off x="2857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48258</xdr:rowOff>
    </xdr:from>
    <xdr:ext cx="534377" cy="259045"/>
    <xdr:sp macro="" textlink="">
      <xdr:nvSpPr>
        <xdr:cNvPr id="68" name="テキスト ボックス 67"/>
        <xdr:cNvSpPr txBox="1"/>
      </xdr:nvSpPr>
      <xdr:spPr>
        <a:xfrm>
          <a:off x="2641111" y="6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112439</xdr:rowOff>
    </xdr:from>
    <xdr:to>
      <xdr:col>2</xdr:col>
      <xdr:colOff>638175</xdr:colOff>
      <xdr:row>37</xdr:row>
      <xdr:rowOff>113182</xdr:rowOff>
    </xdr:to>
    <xdr:cxnSp macro="">
      <xdr:nvCxnSpPr>
        <xdr:cNvPr id="69" name="直線コネクタ 68"/>
        <xdr:cNvCxnSpPr/>
      </xdr:nvCxnSpPr>
      <xdr:spPr>
        <a:xfrm flipV="1">
          <a:off x="1130300" y="6456089"/>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134277</xdr:rowOff>
    </xdr:from>
    <xdr:to>
      <xdr:col>3</xdr:col>
      <xdr:colOff>3175</xdr:colOff>
      <xdr:row>38</xdr:row>
      <xdr:rowOff>64427</xdr:rowOff>
    </xdr:to>
    <xdr:sp macro="" textlink="">
      <xdr:nvSpPr>
        <xdr:cNvPr id="70" name="フローチャート : 判断 69"/>
        <xdr:cNvSpPr/>
      </xdr:nvSpPr>
      <xdr:spPr>
        <a:xfrm>
          <a:off x="1968500" y="64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55554</xdr:rowOff>
    </xdr:from>
    <xdr:ext cx="534377" cy="259045"/>
    <xdr:sp macro="" textlink="">
      <xdr:nvSpPr>
        <xdr:cNvPr id="71" name="テキスト ボックス 70"/>
        <xdr:cNvSpPr txBox="1"/>
      </xdr:nvSpPr>
      <xdr:spPr>
        <a:xfrm>
          <a:off x="1752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129648</xdr:rowOff>
    </xdr:from>
    <xdr:to>
      <xdr:col>1</xdr:col>
      <xdr:colOff>485775</xdr:colOff>
      <xdr:row>38</xdr:row>
      <xdr:rowOff>59798</xdr:rowOff>
    </xdr:to>
    <xdr:sp macro="" textlink="">
      <xdr:nvSpPr>
        <xdr:cNvPr id="72" name="フローチャート : 判断 71"/>
        <xdr:cNvSpPr/>
      </xdr:nvSpPr>
      <xdr:spPr>
        <a:xfrm>
          <a:off x="1079500" y="647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50925</xdr:rowOff>
    </xdr:from>
    <xdr:ext cx="534377" cy="259045"/>
    <xdr:sp macro="" textlink="">
      <xdr:nvSpPr>
        <xdr:cNvPr id="73" name="テキスト ボックス 72"/>
        <xdr:cNvSpPr txBox="1"/>
      </xdr:nvSpPr>
      <xdr:spPr>
        <a:xfrm>
          <a:off x="863111" y="65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62173</xdr:rowOff>
    </xdr:from>
    <xdr:to>
      <xdr:col>6</xdr:col>
      <xdr:colOff>561975</xdr:colOff>
      <xdr:row>37</xdr:row>
      <xdr:rowOff>163773</xdr:rowOff>
    </xdr:to>
    <xdr:sp macro="" textlink="">
      <xdr:nvSpPr>
        <xdr:cNvPr id="79" name="円/楕円 78"/>
        <xdr:cNvSpPr/>
      </xdr:nvSpPr>
      <xdr:spPr>
        <a:xfrm>
          <a:off x="4584700" y="64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40600</xdr:rowOff>
    </xdr:from>
    <xdr:ext cx="534377" cy="259045"/>
    <xdr:sp macro="" textlink="">
      <xdr:nvSpPr>
        <xdr:cNvPr id="80" name="議会費該当値テキスト"/>
        <xdr:cNvSpPr txBox="1"/>
      </xdr:nvSpPr>
      <xdr:spPr>
        <a:xfrm>
          <a:off x="4686300" y="638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48819</xdr:rowOff>
    </xdr:from>
    <xdr:to>
      <xdr:col>5</xdr:col>
      <xdr:colOff>409575</xdr:colOff>
      <xdr:row>37</xdr:row>
      <xdr:rowOff>150419</xdr:rowOff>
    </xdr:to>
    <xdr:sp macro="" textlink="">
      <xdr:nvSpPr>
        <xdr:cNvPr id="81" name="円/楕円 80"/>
        <xdr:cNvSpPr/>
      </xdr:nvSpPr>
      <xdr:spPr>
        <a:xfrm>
          <a:off x="3746500" y="6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141546</xdr:rowOff>
    </xdr:from>
    <xdr:ext cx="534377" cy="259045"/>
    <xdr:sp macro="" textlink="">
      <xdr:nvSpPr>
        <xdr:cNvPr id="82" name="テキスト ボックス 81"/>
        <xdr:cNvSpPr txBox="1"/>
      </xdr:nvSpPr>
      <xdr:spPr>
        <a:xfrm>
          <a:off x="3530111" y="64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59315</xdr:rowOff>
    </xdr:from>
    <xdr:to>
      <xdr:col>4</xdr:col>
      <xdr:colOff>206375</xdr:colOff>
      <xdr:row>37</xdr:row>
      <xdr:rowOff>160916</xdr:rowOff>
    </xdr:to>
    <xdr:sp macro="" textlink="">
      <xdr:nvSpPr>
        <xdr:cNvPr id="83" name="円/楕円 82"/>
        <xdr:cNvSpPr/>
      </xdr:nvSpPr>
      <xdr:spPr>
        <a:xfrm>
          <a:off x="2857500" y="64029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5992</xdr:rowOff>
    </xdr:from>
    <xdr:ext cx="534377" cy="259045"/>
    <xdr:sp macro="" textlink="">
      <xdr:nvSpPr>
        <xdr:cNvPr id="84" name="テキスト ボックス 83"/>
        <xdr:cNvSpPr txBox="1"/>
      </xdr:nvSpPr>
      <xdr:spPr>
        <a:xfrm>
          <a:off x="2641111" y="617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61639</xdr:rowOff>
    </xdr:from>
    <xdr:to>
      <xdr:col>3</xdr:col>
      <xdr:colOff>3175</xdr:colOff>
      <xdr:row>37</xdr:row>
      <xdr:rowOff>163240</xdr:rowOff>
    </xdr:to>
    <xdr:sp macro="" textlink="">
      <xdr:nvSpPr>
        <xdr:cNvPr id="85" name="円/楕円 84"/>
        <xdr:cNvSpPr/>
      </xdr:nvSpPr>
      <xdr:spPr>
        <a:xfrm>
          <a:off x="1968500" y="6405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8316</xdr:rowOff>
    </xdr:from>
    <xdr:ext cx="534377" cy="259045"/>
    <xdr:sp macro="" textlink="">
      <xdr:nvSpPr>
        <xdr:cNvPr id="86" name="テキスト ボックス 85"/>
        <xdr:cNvSpPr txBox="1"/>
      </xdr:nvSpPr>
      <xdr:spPr>
        <a:xfrm>
          <a:off x="1752111" y="618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62382</xdr:rowOff>
    </xdr:from>
    <xdr:to>
      <xdr:col>1</xdr:col>
      <xdr:colOff>485775</xdr:colOff>
      <xdr:row>37</xdr:row>
      <xdr:rowOff>163982</xdr:rowOff>
    </xdr:to>
    <xdr:sp macro="" textlink="">
      <xdr:nvSpPr>
        <xdr:cNvPr id="87" name="円/楕円 86"/>
        <xdr:cNvSpPr/>
      </xdr:nvSpPr>
      <xdr:spPr>
        <a:xfrm>
          <a:off x="1079500" y="64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9059</xdr:rowOff>
    </xdr:from>
    <xdr:ext cx="534377" cy="259045"/>
    <xdr:sp macro="" textlink="">
      <xdr:nvSpPr>
        <xdr:cNvPr id="88" name="テキスト ボックス 87"/>
        <xdr:cNvSpPr txBox="1"/>
      </xdr:nvSpPr>
      <xdr:spPr>
        <a:xfrm>
          <a:off x="863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165928</xdr:rowOff>
    </xdr:from>
    <xdr:to>
      <xdr:col>6</xdr:col>
      <xdr:colOff>511175</xdr:colOff>
      <xdr:row>58</xdr:row>
      <xdr:rowOff>30609</xdr:rowOff>
    </xdr:to>
    <xdr:cxnSp macro="">
      <xdr:nvCxnSpPr>
        <xdr:cNvPr id="117" name="直線コネクタ 116"/>
        <xdr:cNvCxnSpPr/>
      </xdr:nvCxnSpPr>
      <xdr:spPr>
        <a:xfrm flipV="1">
          <a:off x="3797300" y="9938578"/>
          <a:ext cx="838200" cy="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30609</xdr:rowOff>
    </xdr:from>
    <xdr:to>
      <xdr:col>5</xdr:col>
      <xdr:colOff>358775</xdr:colOff>
      <xdr:row>58</xdr:row>
      <xdr:rowOff>100437</xdr:rowOff>
    </xdr:to>
    <xdr:cxnSp macro="">
      <xdr:nvCxnSpPr>
        <xdr:cNvPr id="120" name="直線コネクタ 119"/>
        <xdr:cNvCxnSpPr/>
      </xdr:nvCxnSpPr>
      <xdr:spPr>
        <a:xfrm flipV="1">
          <a:off x="2908300" y="9974709"/>
          <a:ext cx="889000" cy="6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100437</xdr:rowOff>
    </xdr:from>
    <xdr:to>
      <xdr:col>4</xdr:col>
      <xdr:colOff>155575</xdr:colOff>
      <xdr:row>58</xdr:row>
      <xdr:rowOff>109757</xdr:rowOff>
    </xdr:to>
    <xdr:cxnSp macro="">
      <xdr:nvCxnSpPr>
        <xdr:cNvPr id="123" name="直線コネクタ 122"/>
        <xdr:cNvCxnSpPr/>
      </xdr:nvCxnSpPr>
      <xdr:spPr>
        <a:xfrm flipV="1">
          <a:off x="2019300" y="10044537"/>
          <a:ext cx="889000" cy="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48458</xdr:rowOff>
    </xdr:from>
    <xdr:to>
      <xdr:col>4</xdr:col>
      <xdr:colOff>206375</xdr:colOff>
      <xdr:row>58</xdr:row>
      <xdr:rowOff>150058</xdr:rowOff>
    </xdr:to>
    <xdr:sp macro="" textlink="">
      <xdr:nvSpPr>
        <xdr:cNvPr id="124" name="フローチャート : 判断 123"/>
        <xdr:cNvSpPr/>
      </xdr:nvSpPr>
      <xdr:spPr>
        <a:xfrm>
          <a:off x="2857500" y="99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166585</xdr:rowOff>
    </xdr:from>
    <xdr:ext cx="599010" cy="259045"/>
    <xdr:sp macro="" textlink="">
      <xdr:nvSpPr>
        <xdr:cNvPr id="125" name="テキスト ボックス 124"/>
        <xdr:cNvSpPr txBox="1"/>
      </xdr:nvSpPr>
      <xdr:spPr>
        <a:xfrm>
          <a:off x="2608794" y="976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103154</xdr:rowOff>
    </xdr:from>
    <xdr:to>
      <xdr:col>2</xdr:col>
      <xdr:colOff>638175</xdr:colOff>
      <xdr:row>58</xdr:row>
      <xdr:rowOff>109757</xdr:rowOff>
    </xdr:to>
    <xdr:cxnSp macro="">
      <xdr:nvCxnSpPr>
        <xdr:cNvPr id="126" name="直線コネクタ 125"/>
        <xdr:cNvCxnSpPr/>
      </xdr:nvCxnSpPr>
      <xdr:spPr>
        <a:xfrm>
          <a:off x="1130300" y="10047254"/>
          <a:ext cx="889000" cy="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39443</xdr:rowOff>
    </xdr:from>
    <xdr:to>
      <xdr:col>3</xdr:col>
      <xdr:colOff>3175</xdr:colOff>
      <xdr:row>58</xdr:row>
      <xdr:rowOff>141043</xdr:rowOff>
    </xdr:to>
    <xdr:sp macro="" textlink="">
      <xdr:nvSpPr>
        <xdr:cNvPr id="127" name="フローチャート : 判断 126"/>
        <xdr:cNvSpPr/>
      </xdr:nvSpPr>
      <xdr:spPr>
        <a:xfrm>
          <a:off x="1968500" y="99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157570</xdr:rowOff>
    </xdr:from>
    <xdr:ext cx="599010" cy="259045"/>
    <xdr:sp macro="" textlink="">
      <xdr:nvSpPr>
        <xdr:cNvPr id="128" name="テキスト ボックス 127"/>
        <xdr:cNvSpPr txBox="1"/>
      </xdr:nvSpPr>
      <xdr:spPr>
        <a:xfrm>
          <a:off x="1719794" y="97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52031</xdr:rowOff>
    </xdr:from>
    <xdr:to>
      <xdr:col>1</xdr:col>
      <xdr:colOff>485775</xdr:colOff>
      <xdr:row>58</xdr:row>
      <xdr:rowOff>153631</xdr:rowOff>
    </xdr:to>
    <xdr:sp macro="" textlink="">
      <xdr:nvSpPr>
        <xdr:cNvPr id="129" name="フローチャート : 判断 128"/>
        <xdr:cNvSpPr/>
      </xdr:nvSpPr>
      <xdr:spPr>
        <a:xfrm>
          <a:off x="1079500" y="99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170158</xdr:rowOff>
    </xdr:from>
    <xdr:ext cx="599010" cy="259045"/>
    <xdr:sp macro="" textlink="">
      <xdr:nvSpPr>
        <xdr:cNvPr id="130" name="テキスト ボックス 129"/>
        <xdr:cNvSpPr txBox="1"/>
      </xdr:nvSpPr>
      <xdr:spPr>
        <a:xfrm>
          <a:off x="830794" y="97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115128</xdr:rowOff>
    </xdr:from>
    <xdr:to>
      <xdr:col>6</xdr:col>
      <xdr:colOff>561975</xdr:colOff>
      <xdr:row>58</xdr:row>
      <xdr:rowOff>45278</xdr:rowOff>
    </xdr:to>
    <xdr:sp macro="" textlink="">
      <xdr:nvSpPr>
        <xdr:cNvPr id="136" name="円/楕円 135"/>
        <xdr:cNvSpPr/>
      </xdr:nvSpPr>
      <xdr:spPr>
        <a:xfrm>
          <a:off x="4584700" y="988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138005</xdr:rowOff>
    </xdr:from>
    <xdr:ext cx="599010" cy="259045"/>
    <xdr:sp macro="" textlink="">
      <xdr:nvSpPr>
        <xdr:cNvPr id="137" name="総務費該当値テキスト"/>
        <xdr:cNvSpPr txBox="1"/>
      </xdr:nvSpPr>
      <xdr:spPr>
        <a:xfrm>
          <a:off x="4686300" y="973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290,580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151259</xdr:rowOff>
    </xdr:from>
    <xdr:to>
      <xdr:col>5</xdr:col>
      <xdr:colOff>409575</xdr:colOff>
      <xdr:row>58</xdr:row>
      <xdr:rowOff>81409</xdr:rowOff>
    </xdr:to>
    <xdr:sp macro="" textlink="">
      <xdr:nvSpPr>
        <xdr:cNvPr id="138" name="円/楕円 137"/>
        <xdr:cNvSpPr/>
      </xdr:nvSpPr>
      <xdr:spPr>
        <a:xfrm>
          <a:off x="3746500" y="99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72536</xdr:rowOff>
    </xdr:from>
    <xdr:ext cx="599010" cy="259045"/>
    <xdr:sp macro="" textlink="">
      <xdr:nvSpPr>
        <xdr:cNvPr id="139" name="テキスト ボックス 138"/>
        <xdr:cNvSpPr txBox="1"/>
      </xdr:nvSpPr>
      <xdr:spPr>
        <a:xfrm>
          <a:off x="3497794" y="1001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243,164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49637</xdr:rowOff>
    </xdr:from>
    <xdr:to>
      <xdr:col>4</xdr:col>
      <xdr:colOff>206375</xdr:colOff>
      <xdr:row>58</xdr:row>
      <xdr:rowOff>151237</xdr:rowOff>
    </xdr:to>
    <xdr:sp macro="" textlink="">
      <xdr:nvSpPr>
        <xdr:cNvPr id="140" name="円/楕円 139"/>
        <xdr:cNvSpPr/>
      </xdr:nvSpPr>
      <xdr:spPr>
        <a:xfrm>
          <a:off x="2857500" y="999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142364</xdr:rowOff>
    </xdr:from>
    <xdr:ext cx="599010" cy="259045"/>
    <xdr:sp macro="" textlink="">
      <xdr:nvSpPr>
        <xdr:cNvPr id="141" name="テキスト ボックス 140"/>
        <xdr:cNvSpPr txBox="1"/>
      </xdr:nvSpPr>
      <xdr:spPr>
        <a:xfrm>
          <a:off x="2608794" y="1008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151,527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58957</xdr:rowOff>
    </xdr:from>
    <xdr:to>
      <xdr:col>3</xdr:col>
      <xdr:colOff>3175</xdr:colOff>
      <xdr:row>58</xdr:row>
      <xdr:rowOff>160557</xdr:rowOff>
    </xdr:to>
    <xdr:sp macro="" textlink="">
      <xdr:nvSpPr>
        <xdr:cNvPr id="142" name="円/楕円 141"/>
        <xdr:cNvSpPr/>
      </xdr:nvSpPr>
      <xdr:spPr>
        <a:xfrm>
          <a:off x="1968500" y="100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151684</xdr:rowOff>
    </xdr:from>
    <xdr:ext cx="599010" cy="259045"/>
    <xdr:sp macro="" textlink="">
      <xdr:nvSpPr>
        <xdr:cNvPr id="143" name="テキスト ボックス 142"/>
        <xdr:cNvSpPr txBox="1"/>
      </xdr:nvSpPr>
      <xdr:spPr>
        <a:xfrm>
          <a:off x="1719794" y="1009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139,295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52354</xdr:rowOff>
    </xdr:from>
    <xdr:to>
      <xdr:col>1</xdr:col>
      <xdr:colOff>485775</xdr:colOff>
      <xdr:row>58</xdr:row>
      <xdr:rowOff>153954</xdr:rowOff>
    </xdr:to>
    <xdr:sp macro="" textlink="">
      <xdr:nvSpPr>
        <xdr:cNvPr id="144" name="円/楕円 143"/>
        <xdr:cNvSpPr/>
      </xdr:nvSpPr>
      <xdr:spPr>
        <a:xfrm>
          <a:off x="1079500" y="99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145081</xdr:rowOff>
    </xdr:from>
    <xdr:ext cx="599010" cy="259045"/>
    <xdr:sp macro="" textlink="">
      <xdr:nvSpPr>
        <xdr:cNvPr id="145" name="テキスト ボックス 144"/>
        <xdr:cNvSpPr txBox="1"/>
      </xdr:nvSpPr>
      <xdr:spPr>
        <a:xfrm>
          <a:off x="830794" y="1008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41089</xdr:rowOff>
    </xdr:from>
    <xdr:to>
      <xdr:col>6</xdr:col>
      <xdr:colOff>511175</xdr:colOff>
      <xdr:row>76</xdr:row>
      <xdr:rowOff>19642</xdr:rowOff>
    </xdr:to>
    <xdr:cxnSp macro="">
      <xdr:nvCxnSpPr>
        <xdr:cNvPr id="172" name="直線コネクタ 171"/>
        <xdr:cNvCxnSpPr/>
      </xdr:nvCxnSpPr>
      <xdr:spPr>
        <a:xfrm flipV="1">
          <a:off x="3797300" y="12899839"/>
          <a:ext cx="838200" cy="15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19642</xdr:rowOff>
    </xdr:from>
    <xdr:to>
      <xdr:col>5</xdr:col>
      <xdr:colOff>358775</xdr:colOff>
      <xdr:row>76</xdr:row>
      <xdr:rowOff>29496</xdr:rowOff>
    </xdr:to>
    <xdr:cxnSp macro="">
      <xdr:nvCxnSpPr>
        <xdr:cNvPr id="175" name="直線コネクタ 174"/>
        <xdr:cNvCxnSpPr/>
      </xdr:nvCxnSpPr>
      <xdr:spPr>
        <a:xfrm flipV="1">
          <a:off x="2908300" y="13049842"/>
          <a:ext cx="889000" cy="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29496</xdr:rowOff>
    </xdr:from>
    <xdr:to>
      <xdr:col>4</xdr:col>
      <xdr:colOff>155575</xdr:colOff>
      <xdr:row>76</xdr:row>
      <xdr:rowOff>64875</xdr:rowOff>
    </xdr:to>
    <xdr:cxnSp macro="">
      <xdr:nvCxnSpPr>
        <xdr:cNvPr id="178" name="直線コネクタ 177"/>
        <xdr:cNvCxnSpPr/>
      </xdr:nvCxnSpPr>
      <xdr:spPr>
        <a:xfrm flipV="1">
          <a:off x="2019300" y="13059696"/>
          <a:ext cx="88900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36703</xdr:rowOff>
    </xdr:from>
    <xdr:to>
      <xdr:col>4</xdr:col>
      <xdr:colOff>206375</xdr:colOff>
      <xdr:row>76</xdr:row>
      <xdr:rowOff>138303</xdr:rowOff>
    </xdr:to>
    <xdr:sp macro="" textlink="">
      <xdr:nvSpPr>
        <xdr:cNvPr id="179" name="フローチャート : 判断 178"/>
        <xdr:cNvSpPr/>
      </xdr:nvSpPr>
      <xdr:spPr>
        <a:xfrm>
          <a:off x="2857500" y="1306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129430</xdr:rowOff>
    </xdr:from>
    <xdr:ext cx="599010" cy="259045"/>
    <xdr:sp macro="" textlink="">
      <xdr:nvSpPr>
        <xdr:cNvPr id="180" name="テキスト ボックス 179"/>
        <xdr:cNvSpPr txBox="1"/>
      </xdr:nvSpPr>
      <xdr:spPr>
        <a:xfrm>
          <a:off x="2608794" y="1315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59230</xdr:rowOff>
    </xdr:from>
    <xdr:to>
      <xdr:col>2</xdr:col>
      <xdr:colOff>638175</xdr:colOff>
      <xdr:row>76</xdr:row>
      <xdr:rowOff>64875</xdr:rowOff>
    </xdr:to>
    <xdr:cxnSp macro="">
      <xdr:nvCxnSpPr>
        <xdr:cNvPr id="181" name="直線コネクタ 180"/>
        <xdr:cNvCxnSpPr/>
      </xdr:nvCxnSpPr>
      <xdr:spPr>
        <a:xfrm>
          <a:off x="1130300" y="13089430"/>
          <a:ext cx="889000" cy="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65432</xdr:rowOff>
    </xdr:from>
    <xdr:to>
      <xdr:col>3</xdr:col>
      <xdr:colOff>3175</xdr:colOff>
      <xdr:row>76</xdr:row>
      <xdr:rowOff>167032</xdr:rowOff>
    </xdr:to>
    <xdr:sp macro="" textlink="">
      <xdr:nvSpPr>
        <xdr:cNvPr id="182" name="フローチャート : 判断 181"/>
        <xdr:cNvSpPr/>
      </xdr:nvSpPr>
      <xdr:spPr>
        <a:xfrm>
          <a:off x="1968500" y="130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158159</xdr:rowOff>
    </xdr:from>
    <xdr:ext cx="599010" cy="259045"/>
    <xdr:sp macro="" textlink="">
      <xdr:nvSpPr>
        <xdr:cNvPr id="183" name="テキスト ボックス 182"/>
        <xdr:cNvSpPr txBox="1"/>
      </xdr:nvSpPr>
      <xdr:spPr>
        <a:xfrm>
          <a:off x="1719794" y="1318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72816</xdr:rowOff>
    </xdr:from>
    <xdr:to>
      <xdr:col>1</xdr:col>
      <xdr:colOff>485775</xdr:colOff>
      <xdr:row>77</xdr:row>
      <xdr:rowOff>2966</xdr:rowOff>
    </xdr:to>
    <xdr:sp macro="" textlink="">
      <xdr:nvSpPr>
        <xdr:cNvPr id="184" name="フローチャート : 判断 183"/>
        <xdr:cNvSpPr/>
      </xdr:nvSpPr>
      <xdr:spPr>
        <a:xfrm>
          <a:off x="1079500" y="1310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165543</xdr:rowOff>
    </xdr:from>
    <xdr:ext cx="599010" cy="259045"/>
    <xdr:sp macro="" textlink="">
      <xdr:nvSpPr>
        <xdr:cNvPr id="185" name="テキスト ボックス 184"/>
        <xdr:cNvSpPr txBox="1"/>
      </xdr:nvSpPr>
      <xdr:spPr>
        <a:xfrm>
          <a:off x="830794" y="1319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161739</xdr:rowOff>
    </xdr:from>
    <xdr:to>
      <xdr:col>6</xdr:col>
      <xdr:colOff>561975</xdr:colOff>
      <xdr:row>75</xdr:row>
      <xdr:rowOff>91889</xdr:rowOff>
    </xdr:to>
    <xdr:sp macro="" textlink="">
      <xdr:nvSpPr>
        <xdr:cNvPr id="191" name="円/楕円 190"/>
        <xdr:cNvSpPr/>
      </xdr:nvSpPr>
      <xdr:spPr>
        <a:xfrm>
          <a:off x="4584700" y="1284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13166</xdr:rowOff>
    </xdr:from>
    <xdr:ext cx="599010" cy="259045"/>
    <xdr:sp macro="" textlink="">
      <xdr:nvSpPr>
        <xdr:cNvPr id="192" name="民生費該当値テキスト"/>
        <xdr:cNvSpPr txBox="1"/>
      </xdr:nvSpPr>
      <xdr:spPr>
        <a:xfrm>
          <a:off x="4686300" y="1270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268,137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140291</xdr:rowOff>
    </xdr:from>
    <xdr:to>
      <xdr:col>5</xdr:col>
      <xdr:colOff>409575</xdr:colOff>
      <xdr:row>76</xdr:row>
      <xdr:rowOff>70442</xdr:rowOff>
    </xdr:to>
    <xdr:sp macro="" textlink="">
      <xdr:nvSpPr>
        <xdr:cNvPr id="193" name="円/楕円 192"/>
        <xdr:cNvSpPr/>
      </xdr:nvSpPr>
      <xdr:spPr>
        <a:xfrm>
          <a:off x="3746500" y="12999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61569</xdr:rowOff>
    </xdr:from>
    <xdr:ext cx="599010" cy="259045"/>
    <xdr:sp macro="" textlink="">
      <xdr:nvSpPr>
        <xdr:cNvPr id="194" name="テキスト ボックス 193"/>
        <xdr:cNvSpPr txBox="1"/>
      </xdr:nvSpPr>
      <xdr:spPr>
        <a:xfrm>
          <a:off x="3497794" y="1309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202,519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150146</xdr:rowOff>
    </xdr:from>
    <xdr:to>
      <xdr:col>4</xdr:col>
      <xdr:colOff>206375</xdr:colOff>
      <xdr:row>76</xdr:row>
      <xdr:rowOff>80296</xdr:rowOff>
    </xdr:to>
    <xdr:sp macro="" textlink="">
      <xdr:nvSpPr>
        <xdr:cNvPr id="195" name="円/楕円 194"/>
        <xdr:cNvSpPr/>
      </xdr:nvSpPr>
      <xdr:spPr>
        <a:xfrm>
          <a:off x="2857500" y="130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96824</xdr:rowOff>
    </xdr:from>
    <xdr:ext cx="599010" cy="259045"/>
    <xdr:sp macro="" textlink="">
      <xdr:nvSpPr>
        <xdr:cNvPr id="196" name="テキスト ボックス 195"/>
        <xdr:cNvSpPr txBox="1"/>
      </xdr:nvSpPr>
      <xdr:spPr>
        <a:xfrm>
          <a:off x="2608794" y="1278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198,208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14075</xdr:rowOff>
    </xdr:from>
    <xdr:to>
      <xdr:col>3</xdr:col>
      <xdr:colOff>3175</xdr:colOff>
      <xdr:row>76</xdr:row>
      <xdr:rowOff>115675</xdr:rowOff>
    </xdr:to>
    <xdr:sp macro="" textlink="">
      <xdr:nvSpPr>
        <xdr:cNvPr id="197" name="円/楕円 196"/>
        <xdr:cNvSpPr/>
      </xdr:nvSpPr>
      <xdr:spPr>
        <a:xfrm>
          <a:off x="1968500" y="1304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132201</xdr:rowOff>
    </xdr:from>
    <xdr:ext cx="599010" cy="259045"/>
    <xdr:sp macro="" textlink="">
      <xdr:nvSpPr>
        <xdr:cNvPr id="198" name="テキスト ボックス 197"/>
        <xdr:cNvSpPr txBox="1"/>
      </xdr:nvSpPr>
      <xdr:spPr>
        <a:xfrm>
          <a:off x="1719794" y="1281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182,732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8430</xdr:rowOff>
    </xdr:from>
    <xdr:to>
      <xdr:col>1</xdr:col>
      <xdr:colOff>485775</xdr:colOff>
      <xdr:row>76</xdr:row>
      <xdr:rowOff>110030</xdr:rowOff>
    </xdr:to>
    <xdr:sp macro="" textlink="">
      <xdr:nvSpPr>
        <xdr:cNvPr id="199" name="円/楕円 198"/>
        <xdr:cNvSpPr/>
      </xdr:nvSpPr>
      <xdr:spPr>
        <a:xfrm>
          <a:off x="1079500" y="130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126557</xdr:rowOff>
    </xdr:from>
    <xdr:ext cx="599010" cy="259045"/>
    <xdr:sp macro="" textlink="">
      <xdr:nvSpPr>
        <xdr:cNvPr id="200" name="テキスト ボックス 199"/>
        <xdr:cNvSpPr txBox="1"/>
      </xdr:nvSpPr>
      <xdr:spPr>
        <a:xfrm>
          <a:off x="830794" y="1281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161238</xdr:rowOff>
    </xdr:from>
    <xdr:to>
      <xdr:col>6</xdr:col>
      <xdr:colOff>511175</xdr:colOff>
      <xdr:row>96</xdr:row>
      <xdr:rowOff>165883</xdr:rowOff>
    </xdr:to>
    <xdr:cxnSp macro="">
      <xdr:nvCxnSpPr>
        <xdr:cNvPr id="229" name="直線コネクタ 228"/>
        <xdr:cNvCxnSpPr/>
      </xdr:nvCxnSpPr>
      <xdr:spPr>
        <a:xfrm flipV="1">
          <a:off x="3797300" y="16620438"/>
          <a:ext cx="838200" cy="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165883</xdr:rowOff>
    </xdr:from>
    <xdr:to>
      <xdr:col>5</xdr:col>
      <xdr:colOff>358775</xdr:colOff>
      <xdr:row>97</xdr:row>
      <xdr:rowOff>2285</xdr:rowOff>
    </xdr:to>
    <xdr:cxnSp macro="">
      <xdr:nvCxnSpPr>
        <xdr:cNvPr id="232" name="直線コネクタ 231"/>
        <xdr:cNvCxnSpPr/>
      </xdr:nvCxnSpPr>
      <xdr:spPr>
        <a:xfrm flipV="1">
          <a:off x="2908300" y="16625083"/>
          <a:ext cx="889000" cy="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2285</xdr:rowOff>
    </xdr:from>
    <xdr:to>
      <xdr:col>4</xdr:col>
      <xdr:colOff>155575</xdr:colOff>
      <xdr:row>97</xdr:row>
      <xdr:rowOff>12129</xdr:rowOff>
    </xdr:to>
    <xdr:cxnSp macro="">
      <xdr:nvCxnSpPr>
        <xdr:cNvPr id="235" name="直線コネクタ 234"/>
        <xdr:cNvCxnSpPr/>
      </xdr:nvCxnSpPr>
      <xdr:spPr>
        <a:xfrm flipV="1">
          <a:off x="2019300" y="16632935"/>
          <a:ext cx="889000" cy="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26085</xdr:rowOff>
    </xdr:from>
    <xdr:to>
      <xdr:col>4</xdr:col>
      <xdr:colOff>206375</xdr:colOff>
      <xdr:row>97</xdr:row>
      <xdr:rowOff>127685</xdr:rowOff>
    </xdr:to>
    <xdr:sp macro="" textlink="">
      <xdr:nvSpPr>
        <xdr:cNvPr id="236" name="フローチャート : 判断 235"/>
        <xdr:cNvSpPr/>
      </xdr:nvSpPr>
      <xdr:spPr>
        <a:xfrm>
          <a:off x="2857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118812</xdr:rowOff>
    </xdr:from>
    <xdr:ext cx="534377" cy="259045"/>
    <xdr:sp macro="" textlink="">
      <xdr:nvSpPr>
        <xdr:cNvPr id="237" name="テキスト ボックス 236"/>
        <xdr:cNvSpPr txBox="1"/>
      </xdr:nvSpPr>
      <xdr:spPr>
        <a:xfrm>
          <a:off x="2641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163055</xdr:rowOff>
    </xdr:from>
    <xdr:to>
      <xdr:col>2</xdr:col>
      <xdr:colOff>638175</xdr:colOff>
      <xdr:row>97</xdr:row>
      <xdr:rowOff>12129</xdr:rowOff>
    </xdr:to>
    <xdr:cxnSp macro="">
      <xdr:nvCxnSpPr>
        <xdr:cNvPr id="238" name="直線コネクタ 237"/>
        <xdr:cNvCxnSpPr/>
      </xdr:nvCxnSpPr>
      <xdr:spPr>
        <a:xfrm>
          <a:off x="1130300" y="16622255"/>
          <a:ext cx="889000" cy="2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61319</xdr:rowOff>
    </xdr:from>
    <xdr:to>
      <xdr:col>3</xdr:col>
      <xdr:colOff>3175</xdr:colOff>
      <xdr:row>97</xdr:row>
      <xdr:rowOff>162919</xdr:rowOff>
    </xdr:to>
    <xdr:sp macro="" textlink="">
      <xdr:nvSpPr>
        <xdr:cNvPr id="239" name="フローチャート : 判断 238"/>
        <xdr:cNvSpPr/>
      </xdr:nvSpPr>
      <xdr:spPr>
        <a:xfrm>
          <a:off x="1968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154046</xdr:rowOff>
    </xdr:from>
    <xdr:ext cx="534377" cy="259045"/>
    <xdr:sp macro="" textlink="">
      <xdr:nvSpPr>
        <xdr:cNvPr id="240" name="テキスト ボックス 239"/>
        <xdr:cNvSpPr txBox="1"/>
      </xdr:nvSpPr>
      <xdr:spPr>
        <a:xfrm>
          <a:off x="1752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73515</xdr:rowOff>
    </xdr:from>
    <xdr:to>
      <xdr:col>1</xdr:col>
      <xdr:colOff>485775</xdr:colOff>
      <xdr:row>98</xdr:row>
      <xdr:rowOff>3665</xdr:rowOff>
    </xdr:to>
    <xdr:sp macro="" textlink="">
      <xdr:nvSpPr>
        <xdr:cNvPr id="241" name="フローチャート : 判断 240"/>
        <xdr:cNvSpPr/>
      </xdr:nvSpPr>
      <xdr:spPr>
        <a:xfrm>
          <a:off x="1079500" y="167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166242</xdr:rowOff>
    </xdr:from>
    <xdr:ext cx="534377" cy="259045"/>
    <xdr:sp macro="" textlink="">
      <xdr:nvSpPr>
        <xdr:cNvPr id="242" name="テキスト ボックス 241"/>
        <xdr:cNvSpPr txBox="1"/>
      </xdr:nvSpPr>
      <xdr:spPr>
        <a:xfrm>
          <a:off x="863111"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110438</xdr:rowOff>
    </xdr:from>
    <xdr:to>
      <xdr:col>6</xdr:col>
      <xdr:colOff>561975</xdr:colOff>
      <xdr:row>97</xdr:row>
      <xdr:rowOff>40588</xdr:rowOff>
    </xdr:to>
    <xdr:sp macro="" textlink="">
      <xdr:nvSpPr>
        <xdr:cNvPr id="248" name="円/楕円 247"/>
        <xdr:cNvSpPr/>
      </xdr:nvSpPr>
      <xdr:spPr>
        <a:xfrm>
          <a:off x="4584700" y="1656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88865</xdr:rowOff>
    </xdr:from>
    <xdr:ext cx="599010" cy="259045"/>
    <xdr:sp macro="" textlink="">
      <xdr:nvSpPr>
        <xdr:cNvPr id="249" name="衛生費該当値テキスト"/>
        <xdr:cNvSpPr txBox="1"/>
      </xdr:nvSpPr>
      <xdr:spPr>
        <a:xfrm>
          <a:off x="4686300" y="1654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104,347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115083</xdr:rowOff>
    </xdr:from>
    <xdr:to>
      <xdr:col>5</xdr:col>
      <xdr:colOff>409575</xdr:colOff>
      <xdr:row>97</xdr:row>
      <xdr:rowOff>45233</xdr:rowOff>
    </xdr:to>
    <xdr:sp macro="" textlink="">
      <xdr:nvSpPr>
        <xdr:cNvPr id="250" name="円/楕円 249"/>
        <xdr:cNvSpPr/>
      </xdr:nvSpPr>
      <xdr:spPr>
        <a:xfrm>
          <a:off x="3746500" y="165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61760</xdr:rowOff>
    </xdr:from>
    <xdr:ext cx="599010" cy="259045"/>
    <xdr:sp macro="" textlink="">
      <xdr:nvSpPr>
        <xdr:cNvPr id="251" name="テキスト ボックス 250"/>
        <xdr:cNvSpPr txBox="1"/>
      </xdr:nvSpPr>
      <xdr:spPr>
        <a:xfrm>
          <a:off x="3497794" y="1634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103,128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122935</xdr:rowOff>
    </xdr:from>
    <xdr:to>
      <xdr:col>4</xdr:col>
      <xdr:colOff>206375</xdr:colOff>
      <xdr:row>97</xdr:row>
      <xdr:rowOff>53085</xdr:rowOff>
    </xdr:to>
    <xdr:sp macro="" textlink="">
      <xdr:nvSpPr>
        <xdr:cNvPr id="252" name="円/楕円 251"/>
        <xdr:cNvSpPr/>
      </xdr:nvSpPr>
      <xdr:spPr>
        <a:xfrm>
          <a:off x="2857500" y="165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69612</xdr:rowOff>
    </xdr:from>
    <xdr:ext cx="599010" cy="259045"/>
    <xdr:sp macro="" textlink="">
      <xdr:nvSpPr>
        <xdr:cNvPr id="253" name="テキスト ボックス 252"/>
        <xdr:cNvSpPr txBox="1"/>
      </xdr:nvSpPr>
      <xdr:spPr>
        <a:xfrm>
          <a:off x="2608794" y="1635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101,067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132779</xdr:rowOff>
    </xdr:from>
    <xdr:to>
      <xdr:col>3</xdr:col>
      <xdr:colOff>3175</xdr:colOff>
      <xdr:row>97</xdr:row>
      <xdr:rowOff>62929</xdr:rowOff>
    </xdr:to>
    <xdr:sp macro="" textlink="">
      <xdr:nvSpPr>
        <xdr:cNvPr id="254" name="円/楕円 253"/>
        <xdr:cNvSpPr/>
      </xdr:nvSpPr>
      <xdr:spPr>
        <a:xfrm>
          <a:off x="1968500" y="165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79456</xdr:rowOff>
    </xdr:from>
    <xdr:ext cx="534377" cy="259045"/>
    <xdr:sp macro="" textlink="">
      <xdr:nvSpPr>
        <xdr:cNvPr id="255" name="テキスト ボックス 254"/>
        <xdr:cNvSpPr txBox="1"/>
      </xdr:nvSpPr>
      <xdr:spPr>
        <a:xfrm>
          <a:off x="1752111" y="1636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98,483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112255</xdr:rowOff>
    </xdr:from>
    <xdr:to>
      <xdr:col>1</xdr:col>
      <xdr:colOff>485775</xdr:colOff>
      <xdr:row>97</xdr:row>
      <xdr:rowOff>42405</xdr:rowOff>
    </xdr:to>
    <xdr:sp macro="" textlink="">
      <xdr:nvSpPr>
        <xdr:cNvPr id="256" name="円/楕円 255"/>
        <xdr:cNvSpPr/>
      </xdr:nvSpPr>
      <xdr:spPr>
        <a:xfrm>
          <a:off x="1079500" y="165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58932</xdr:rowOff>
    </xdr:from>
    <xdr:ext cx="599010" cy="259045"/>
    <xdr:sp macro="" textlink="">
      <xdr:nvSpPr>
        <xdr:cNvPr id="257" name="テキスト ボックス 256"/>
        <xdr:cNvSpPr txBox="1"/>
      </xdr:nvSpPr>
      <xdr:spPr>
        <a:xfrm>
          <a:off x="830794" y="1634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28245</xdr:rowOff>
    </xdr:from>
    <xdr:to>
      <xdr:col>15</xdr:col>
      <xdr:colOff>180975</xdr:colOff>
      <xdr:row>39</xdr:row>
      <xdr:rowOff>29007</xdr:rowOff>
    </xdr:to>
    <xdr:cxnSp macro="">
      <xdr:nvCxnSpPr>
        <xdr:cNvPr id="286" name="直線コネクタ 285"/>
        <xdr:cNvCxnSpPr/>
      </xdr:nvCxnSpPr>
      <xdr:spPr>
        <a:xfrm flipV="1">
          <a:off x="9639300" y="671479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18199</xdr:rowOff>
    </xdr:from>
    <xdr:to>
      <xdr:col>14</xdr:col>
      <xdr:colOff>28575</xdr:colOff>
      <xdr:row>39</xdr:row>
      <xdr:rowOff>29007</xdr:rowOff>
    </xdr:to>
    <xdr:cxnSp macro="">
      <xdr:nvCxnSpPr>
        <xdr:cNvPr id="289" name="直線コネクタ 288"/>
        <xdr:cNvCxnSpPr/>
      </xdr:nvCxnSpPr>
      <xdr:spPr>
        <a:xfrm>
          <a:off x="8750300" y="6704749"/>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147117</xdr:rowOff>
    </xdr:from>
    <xdr:to>
      <xdr:col>12</xdr:col>
      <xdr:colOff>511175</xdr:colOff>
      <xdr:row>39</xdr:row>
      <xdr:rowOff>18199</xdr:rowOff>
    </xdr:to>
    <xdr:cxnSp macro="">
      <xdr:nvCxnSpPr>
        <xdr:cNvPr id="292" name="直線コネクタ 291"/>
        <xdr:cNvCxnSpPr/>
      </xdr:nvCxnSpPr>
      <xdr:spPr>
        <a:xfrm>
          <a:off x="7861300" y="6662217"/>
          <a:ext cx="889000" cy="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151079</xdr:rowOff>
    </xdr:from>
    <xdr:to>
      <xdr:col>12</xdr:col>
      <xdr:colOff>561975</xdr:colOff>
      <xdr:row>39</xdr:row>
      <xdr:rowOff>81229</xdr:rowOff>
    </xdr:to>
    <xdr:sp macro="" textlink="">
      <xdr:nvSpPr>
        <xdr:cNvPr id="293" name="フローチャート : 判断 292"/>
        <xdr:cNvSpPr/>
      </xdr:nvSpPr>
      <xdr:spPr>
        <a:xfrm>
          <a:off x="8699500" y="666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72356</xdr:rowOff>
    </xdr:from>
    <xdr:ext cx="469744" cy="259045"/>
    <xdr:sp macro="" textlink="">
      <xdr:nvSpPr>
        <xdr:cNvPr id="294" name="テキスト ボックス 293"/>
        <xdr:cNvSpPr txBox="1"/>
      </xdr:nvSpPr>
      <xdr:spPr>
        <a:xfrm>
          <a:off x="8515427" y="675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147117</xdr:rowOff>
    </xdr:from>
    <xdr:to>
      <xdr:col>11</xdr:col>
      <xdr:colOff>307975</xdr:colOff>
      <xdr:row>39</xdr:row>
      <xdr:rowOff>18555</xdr:rowOff>
    </xdr:to>
    <xdr:cxnSp macro="">
      <xdr:nvCxnSpPr>
        <xdr:cNvPr id="295" name="直線コネクタ 294"/>
        <xdr:cNvCxnSpPr/>
      </xdr:nvCxnSpPr>
      <xdr:spPr>
        <a:xfrm flipV="1">
          <a:off x="6972300" y="6662217"/>
          <a:ext cx="889000" cy="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127038</xdr:rowOff>
    </xdr:from>
    <xdr:to>
      <xdr:col>11</xdr:col>
      <xdr:colOff>358775</xdr:colOff>
      <xdr:row>39</xdr:row>
      <xdr:rowOff>57188</xdr:rowOff>
    </xdr:to>
    <xdr:sp macro="" textlink="">
      <xdr:nvSpPr>
        <xdr:cNvPr id="296" name="フローチャート : 判断 295"/>
        <xdr:cNvSpPr/>
      </xdr:nvSpPr>
      <xdr:spPr>
        <a:xfrm>
          <a:off x="7810500" y="66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48315</xdr:rowOff>
    </xdr:from>
    <xdr:ext cx="469744" cy="259045"/>
    <xdr:sp macro="" textlink="">
      <xdr:nvSpPr>
        <xdr:cNvPr id="297" name="テキスト ボックス 296"/>
        <xdr:cNvSpPr txBox="1"/>
      </xdr:nvSpPr>
      <xdr:spPr>
        <a:xfrm>
          <a:off x="7626427" y="67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130073</xdr:rowOff>
    </xdr:from>
    <xdr:to>
      <xdr:col>10</xdr:col>
      <xdr:colOff>155575</xdr:colOff>
      <xdr:row>39</xdr:row>
      <xdr:rowOff>60223</xdr:rowOff>
    </xdr:to>
    <xdr:sp macro="" textlink="">
      <xdr:nvSpPr>
        <xdr:cNvPr id="298" name="フローチャート : 判断 297"/>
        <xdr:cNvSpPr/>
      </xdr:nvSpPr>
      <xdr:spPr>
        <a:xfrm>
          <a:off x="6921500" y="6645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76750</xdr:rowOff>
    </xdr:from>
    <xdr:ext cx="469744" cy="259045"/>
    <xdr:sp macro="" textlink="">
      <xdr:nvSpPr>
        <xdr:cNvPr id="299" name="テキスト ボックス 298"/>
        <xdr:cNvSpPr txBox="1"/>
      </xdr:nvSpPr>
      <xdr:spPr>
        <a:xfrm>
          <a:off x="6737427" y="642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148895</xdr:rowOff>
    </xdr:from>
    <xdr:to>
      <xdr:col>15</xdr:col>
      <xdr:colOff>231775</xdr:colOff>
      <xdr:row>39</xdr:row>
      <xdr:rowOff>79045</xdr:rowOff>
    </xdr:to>
    <xdr:sp macro="" textlink="">
      <xdr:nvSpPr>
        <xdr:cNvPr id="305" name="円/楕円 304"/>
        <xdr:cNvSpPr/>
      </xdr:nvSpPr>
      <xdr:spPr>
        <a:xfrm>
          <a:off x="10426700" y="66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469744" cy="259045"/>
    <xdr:sp macro="" textlink="">
      <xdr:nvSpPr>
        <xdr:cNvPr id="306" name="労働費該当値テキスト"/>
        <xdr:cNvSpPr txBox="1"/>
      </xdr:nvSpPr>
      <xdr:spPr>
        <a:xfrm>
          <a:off x="10528300"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149657</xdr:rowOff>
    </xdr:from>
    <xdr:to>
      <xdr:col>14</xdr:col>
      <xdr:colOff>79375</xdr:colOff>
      <xdr:row>39</xdr:row>
      <xdr:rowOff>79807</xdr:rowOff>
    </xdr:to>
    <xdr:sp macro="" textlink="">
      <xdr:nvSpPr>
        <xdr:cNvPr id="307" name="円/楕円 306"/>
        <xdr:cNvSpPr/>
      </xdr:nvSpPr>
      <xdr:spPr>
        <a:xfrm>
          <a:off x="9588500" y="66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96334</xdr:rowOff>
    </xdr:from>
    <xdr:ext cx="469744" cy="259045"/>
    <xdr:sp macro="" textlink="">
      <xdr:nvSpPr>
        <xdr:cNvPr id="308" name="テキスト ボックス 307"/>
        <xdr:cNvSpPr txBox="1"/>
      </xdr:nvSpPr>
      <xdr:spPr>
        <a:xfrm>
          <a:off x="9404427" y="64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138849</xdr:rowOff>
    </xdr:from>
    <xdr:to>
      <xdr:col>12</xdr:col>
      <xdr:colOff>561975</xdr:colOff>
      <xdr:row>39</xdr:row>
      <xdr:rowOff>68999</xdr:rowOff>
    </xdr:to>
    <xdr:sp macro="" textlink="">
      <xdr:nvSpPr>
        <xdr:cNvPr id="309" name="円/楕円 308"/>
        <xdr:cNvSpPr/>
      </xdr:nvSpPr>
      <xdr:spPr>
        <a:xfrm>
          <a:off x="8699500" y="66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85526</xdr:rowOff>
    </xdr:from>
    <xdr:ext cx="469744" cy="259045"/>
    <xdr:sp macro="" textlink="">
      <xdr:nvSpPr>
        <xdr:cNvPr id="310" name="テキスト ボックス 309"/>
        <xdr:cNvSpPr txBox="1"/>
      </xdr:nvSpPr>
      <xdr:spPr>
        <a:xfrm>
          <a:off x="8515427" y="642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96317</xdr:rowOff>
    </xdr:from>
    <xdr:to>
      <xdr:col>11</xdr:col>
      <xdr:colOff>358775</xdr:colOff>
      <xdr:row>39</xdr:row>
      <xdr:rowOff>26467</xdr:rowOff>
    </xdr:to>
    <xdr:sp macro="" textlink="">
      <xdr:nvSpPr>
        <xdr:cNvPr id="311" name="円/楕円 310"/>
        <xdr:cNvSpPr/>
      </xdr:nvSpPr>
      <xdr:spPr>
        <a:xfrm>
          <a:off x="7810500" y="66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42994</xdr:rowOff>
    </xdr:from>
    <xdr:ext cx="469744" cy="259045"/>
    <xdr:sp macro="" textlink="">
      <xdr:nvSpPr>
        <xdr:cNvPr id="312" name="テキスト ボックス 311"/>
        <xdr:cNvSpPr txBox="1"/>
      </xdr:nvSpPr>
      <xdr:spPr>
        <a:xfrm>
          <a:off x="7626427" y="638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139205</xdr:rowOff>
    </xdr:from>
    <xdr:to>
      <xdr:col>10</xdr:col>
      <xdr:colOff>155575</xdr:colOff>
      <xdr:row>39</xdr:row>
      <xdr:rowOff>69355</xdr:rowOff>
    </xdr:to>
    <xdr:sp macro="" textlink="">
      <xdr:nvSpPr>
        <xdr:cNvPr id="313" name="円/楕円 312"/>
        <xdr:cNvSpPr/>
      </xdr:nvSpPr>
      <xdr:spPr>
        <a:xfrm>
          <a:off x="6921500" y="66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60482</xdr:rowOff>
    </xdr:from>
    <xdr:ext cx="469744" cy="259045"/>
    <xdr:sp macro="" textlink="">
      <xdr:nvSpPr>
        <xdr:cNvPr id="314" name="テキスト ボックス 313"/>
        <xdr:cNvSpPr txBox="1"/>
      </xdr:nvSpPr>
      <xdr:spPr>
        <a:xfrm>
          <a:off x="6737427" y="674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18161</xdr:rowOff>
    </xdr:from>
    <xdr:to>
      <xdr:col>15</xdr:col>
      <xdr:colOff>180975</xdr:colOff>
      <xdr:row>59</xdr:row>
      <xdr:rowOff>29561</xdr:rowOff>
    </xdr:to>
    <xdr:cxnSp macro="">
      <xdr:nvCxnSpPr>
        <xdr:cNvPr id="343" name="直線コネクタ 342"/>
        <xdr:cNvCxnSpPr/>
      </xdr:nvCxnSpPr>
      <xdr:spPr>
        <a:xfrm flipV="1">
          <a:off x="9639300" y="10133711"/>
          <a:ext cx="838200" cy="1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29561</xdr:rowOff>
    </xdr:from>
    <xdr:to>
      <xdr:col>14</xdr:col>
      <xdr:colOff>28575</xdr:colOff>
      <xdr:row>59</xdr:row>
      <xdr:rowOff>30078</xdr:rowOff>
    </xdr:to>
    <xdr:cxnSp macro="">
      <xdr:nvCxnSpPr>
        <xdr:cNvPr id="346" name="直線コネクタ 345"/>
        <xdr:cNvCxnSpPr/>
      </xdr:nvCxnSpPr>
      <xdr:spPr>
        <a:xfrm flipV="1">
          <a:off x="8750300" y="10145111"/>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30078</xdr:rowOff>
    </xdr:from>
    <xdr:to>
      <xdr:col>12</xdr:col>
      <xdr:colOff>511175</xdr:colOff>
      <xdr:row>59</xdr:row>
      <xdr:rowOff>32114</xdr:rowOff>
    </xdr:to>
    <xdr:cxnSp macro="">
      <xdr:nvCxnSpPr>
        <xdr:cNvPr id="349" name="直線コネクタ 348"/>
        <xdr:cNvCxnSpPr/>
      </xdr:nvCxnSpPr>
      <xdr:spPr>
        <a:xfrm flipV="1">
          <a:off x="7861300" y="10145628"/>
          <a:ext cx="8890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130670</xdr:rowOff>
    </xdr:from>
    <xdr:to>
      <xdr:col>12</xdr:col>
      <xdr:colOff>561975</xdr:colOff>
      <xdr:row>59</xdr:row>
      <xdr:rowOff>60820</xdr:rowOff>
    </xdr:to>
    <xdr:sp macro="" textlink="">
      <xdr:nvSpPr>
        <xdr:cNvPr id="350" name="フローチャート : 判断 349"/>
        <xdr:cNvSpPr/>
      </xdr:nvSpPr>
      <xdr:spPr>
        <a:xfrm>
          <a:off x="8699500" y="100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77347</xdr:rowOff>
    </xdr:from>
    <xdr:ext cx="534377" cy="259045"/>
    <xdr:sp macro="" textlink="">
      <xdr:nvSpPr>
        <xdr:cNvPr id="351" name="テキスト ボックス 350"/>
        <xdr:cNvSpPr txBox="1"/>
      </xdr:nvSpPr>
      <xdr:spPr>
        <a:xfrm>
          <a:off x="8483111" y="98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32114</xdr:rowOff>
    </xdr:from>
    <xdr:to>
      <xdr:col>11</xdr:col>
      <xdr:colOff>307975</xdr:colOff>
      <xdr:row>59</xdr:row>
      <xdr:rowOff>32396</xdr:rowOff>
    </xdr:to>
    <xdr:cxnSp macro="">
      <xdr:nvCxnSpPr>
        <xdr:cNvPr id="352" name="直線コネクタ 351"/>
        <xdr:cNvCxnSpPr/>
      </xdr:nvCxnSpPr>
      <xdr:spPr>
        <a:xfrm flipV="1">
          <a:off x="6972300" y="10147664"/>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131969</xdr:rowOff>
    </xdr:from>
    <xdr:to>
      <xdr:col>11</xdr:col>
      <xdr:colOff>358775</xdr:colOff>
      <xdr:row>59</xdr:row>
      <xdr:rowOff>62119</xdr:rowOff>
    </xdr:to>
    <xdr:sp macro="" textlink="">
      <xdr:nvSpPr>
        <xdr:cNvPr id="353" name="フローチャート : 判断 352"/>
        <xdr:cNvSpPr/>
      </xdr:nvSpPr>
      <xdr:spPr>
        <a:xfrm>
          <a:off x="7810500" y="1007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78646</xdr:rowOff>
    </xdr:from>
    <xdr:ext cx="534377" cy="259045"/>
    <xdr:sp macro="" textlink="">
      <xdr:nvSpPr>
        <xdr:cNvPr id="354" name="テキスト ボックス 353"/>
        <xdr:cNvSpPr txBox="1"/>
      </xdr:nvSpPr>
      <xdr:spPr>
        <a:xfrm>
          <a:off x="7594111" y="98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133085</xdr:rowOff>
    </xdr:from>
    <xdr:to>
      <xdr:col>10</xdr:col>
      <xdr:colOff>155575</xdr:colOff>
      <xdr:row>59</xdr:row>
      <xdr:rowOff>63235</xdr:rowOff>
    </xdr:to>
    <xdr:sp macro="" textlink="">
      <xdr:nvSpPr>
        <xdr:cNvPr id="355" name="フローチャート : 判断 354"/>
        <xdr:cNvSpPr/>
      </xdr:nvSpPr>
      <xdr:spPr>
        <a:xfrm>
          <a:off x="6921500" y="1007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79762</xdr:rowOff>
    </xdr:from>
    <xdr:ext cx="534377" cy="259045"/>
    <xdr:sp macro="" textlink="">
      <xdr:nvSpPr>
        <xdr:cNvPr id="356" name="テキスト ボックス 355"/>
        <xdr:cNvSpPr txBox="1"/>
      </xdr:nvSpPr>
      <xdr:spPr>
        <a:xfrm>
          <a:off x="6705111" y="985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138811</xdr:rowOff>
    </xdr:from>
    <xdr:to>
      <xdr:col>15</xdr:col>
      <xdr:colOff>231775</xdr:colOff>
      <xdr:row>59</xdr:row>
      <xdr:rowOff>68961</xdr:rowOff>
    </xdr:to>
    <xdr:sp macro="" textlink="">
      <xdr:nvSpPr>
        <xdr:cNvPr id="362" name="円/楕円 361"/>
        <xdr:cNvSpPr/>
      </xdr:nvSpPr>
      <xdr:spPr>
        <a:xfrm>
          <a:off x="10426700" y="100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150211</xdr:rowOff>
    </xdr:from>
    <xdr:to>
      <xdr:col>14</xdr:col>
      <xdr:colOff>79375</xdr:colOff>
      <xdr:row>59</xdr:row>
      <xdr:rowOff>80361</xdr:rowOff>
    </xdr:to>
    <xdr:sp macro="" textlink="">
      <xdr:nvSpPr>
        <xdr:cNvPr id="364" name="円/楕円 363"/>
        <xdr:cNvSpPr/>
      </xdr:nvSpPr>
      <xdr:spPr>
        <a:xfrm>
          <a:off x="9588500" y="1009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71488</xdr:rowOff>
    </xdr:from>
    <xdr:ext cx="534377" cy="259045"/>
    <xdr:sp macro="" textlink="">
      <xdr:nvSpPr>
        <xdr:cNvPr id="365" name="テキスト ボックス 364"/>
        <xdr:cNvSpPr txBox="1"/>
      </xdr:nvSpPr>
      <xdr:spPr>
        <a:xfrm>
          <a:off x="9372111" y="101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150728</xdr:rowOff>
    </xdr:from>
    <xdr:to>
      <xdr:col>12</xdr:col>
      <xdr:colOff>561975</xdr:colOff>
      <xdr:row>59</xdr:row>
      <xdr:rowOff>80878</xdr:rowOff>
    </xdr:to>
    <xdr:sp macro="" textlink="">
      <xdr:nvSpPr>
        <xdr:cNvPr id="366" name="円/楕円 365"/>
        <xdr:cNvSpPr/>
      </xdr:nvSpPr>
      <xdr:spPr>
        <a:xfrm>
          <a:off x="8699500" y="1009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72005</xdr:rowOff>
    </xdr:from>
    <xdr:ext cx="534377" cy="259045"/>
    <xdr:sp macro="" textlink="">
      <xdr:nvSpPr>
        <xdr:cNvPr id="367" name="テキスト ボックス 366"/>
        <xdr:cNvSpPr txBox="1"/>
      </xdr:nvSpPr>
      <xdr:spPr>
        <a:xfrm>
          <a:off x="8483111" y="1018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152764</xdr:rowOff>
    </xdr:from>
    <xdr:to>
      <xdr:col>11</xdr:col>
      <xdr:colOff>358775</xdr:colOff>
      <xdr:row>59</xdr:row>
      <xdr:rowOff>82914</xdr:rowOff>
    </xdr:to>
    <xdr:sp macro="" textlink="">
      <xdr:nvSpPr>
        <xdr:cNvPr id="368" name="円/楕円 367"/>
        <xdr:cNvSpPr/>
      </xdr:nvSpPr>
      <xdr:spPr>
        <a:xfrm>
          <a:off x="7810500" y="100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74041</xdr:rowOff>
    </xdr:from>
    <xdr:ext cx="534377" cy="259045"/>
    <xdr:sp macro="" textlink="">
      <xdr:nvSpPr>
        <xdr:cNvPr id="369" name="テキスト ボックス 368"/>
        <xdr:cNvSpPr txBox="1"/>
      </xdr:nvSpPr>
      <xdr:spPr>
        <a:xfrm>
          <a:off x="7594111" y="101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153046</xdr:rowOff>
    </xdr:from>
    <xdr:to>
      <xdr:col>10</xdr:col>
      <xdr:colOff>155575</xdr:colOff>
      <xdr:row>59</xdr:row>
      <xdr:rowOff>83196</xdr:rowOff>
    </xdr:to>
    <xdr:sp macro="" textlink="">
      <xdr:nvSpPr>
        <xdr:cNvPr id="370" name="円/楕円 369"/>
        <xdr:cNvSpPr/>
      </xdr:nvSpPr>
      <xdr:spPr>
        <a:xfrm>
          <a:off x="6921500" y="1009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74323</xdr:rowOff>
    </xdr:from>
    <xdr:ext cx="534377" cy="259045"/>
    <xdr:sp macro="" textlink="">
      <xdr:nvSpPr>
        <xdr:cNvPr id="371" name="テキスト ボックス 370"/>
        <xdr:cNvSpPr txBox="1"/>
      </xdr:nvSpPr>
      <xdr:spPr>
        <a:xfrm>
          <a:off x="6705111" y="1018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60345</xdr:rowOff>
    </xdr:from>
    <xdr:to>
      <xdr:col>15</xdr:col>
      <xdr:colOff>180975</xdr:colOff>
      <xdr:row>78</xdr:row>
      <xdr:rowOff>74599</xdr:rowOff>
    </xdr:to>
    <xdr:cxnSp macro="">
      <xdr:nvCxnSpPr>
        <xdr:cNvPr id="400" name="直線コネクタ 399"/>
        <xdr:cNvCxnSpPr/>
      </xdr:nvCxnSpPr>
      <xdr:spPr>
        <a:xfrm flipV="1">
          <a:off x="9639300" y="13433445"/>
          <a:ext cx="838200" cy="1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68644</xdr:rowOff>
    </xdr:from>
    <xdr:to>
      <xdr:col>14</xdr:col>
      <xdr:colOff>28575</xdr:colOff>
      <xdr:row>78</xdr:row>
      <xdr:rowOff>74599</xdr:rowOff>
    </xdr:to>
    <xdr:cxnSp macro="">
      <xdr:nvCxnSpPr>
        <xdr:cNvPr id="403" name="直線コネクタ 402"/>
        <xdr:cNvCxnSpPr/>
      </xdr:nvCxnSpPr>
      <xdr:spPr>
        <a:xfrm>
          <a:off x="8750300" y="13441744"/>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68644</xdr:rowOff>
    </xdr:from>
    <xdr:to>
      <xdr:col>12</xdr:col>
      <xdr:colOff>511175</xdr:colOff>
      <xdr:row>78</xdr:row>
      <xdr:rowOff>77681</xdr:rowOff>
    </xdr:to>
    <xdr:cxnSp macro="">
      <xdr:nvCxnSpPr>
        <xdr:cNvPr id="406" name="直線コネクタ 405"/>
        <xdr:cNvCxnSpPr/>
      </xdr:nvCxnSpPr>
      <xdr:spPr>
        <a:xfrm flipV="1">
          <a:off x="7861300" y="13441744"/>
          <a:ext cx="8890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67286</xdr:rowOff>
    </xdr:from>
    <xdr:to>
      <xdr:col>12</xdr:col>
      <xdr:colOff>561975</xdr:colOff>
      <xdr:row>78</xdr:row>
      <xdr:rowOff>168886</xdr:rowOff>
    </xdr:to>
    <xdr:sp macro="" textlink="">
      <xdr:nvSpPr>
        <xdr:cNvPr id="407" name="フローチャート : 判断 406"/>
        <xdr:cNvSpPr/>
      </xdr:nvSpPr>
      <xdr:spPr>
        <a:xfrm>
          <a:off x="8699500" y="134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160013</xdr:rowOff>
    </xdr:from>
    <xdr:ext cx="534377" cy="259045"/>
    <xdr:sp macro="" textlink="">
      <xdr:nvSpPr>
        <xdr:cNvPr id="408" name="テキスト ボックス 407"/>
        <xdr:cNvSpPr txBox="1"/>
      </xdr:nvSpPr>
      <xdr:spPr>
        <a:xfrm>
          <a:off x="8483111" y="135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76457</xdr:rowOff>
    </xdr:from>
    <xdr:to>
      <xdr:col>11</xdr:col>
      <xdr:colOff>307975</xdr:colOff>
      <xdr:row>78</xdr:row>
      <xdr:rowOff>77681</xdr:rowOff>
    </xdr:to>
    <xdr:cxnSp macro="">
      <xdr:nvCxnSpPr>
        <xdr:cNvPr id="409" name="直線コネクタ 408"/>
        <xdr:cNvCxnSpPr/>
      </xdr:nvCxnSpPr>
      <xdr:spPr>
        <a:xfrm>
          <a:off x="6972300" y="13449557"/>
          <a:ext cx="8890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84553</xdr:rowOff>
    </xdr:from>
    <xdr:to>
      <xdr:col>11</xdr:col>
      <xdr:colOff>358775</xdr:colOff>
      <xdr:row>79</xdr:row>
      <xdr:rowOff>14703</xdr:rowOff>
    </xdr:to>
    <xdr:sp macro="" textlink="">
      <xdr:nvSpPr>
        <xdr:cNvPr id="410" name="フローチャート : 判断 409"/>
        <xdr:cNvSpPr/>
      </xdr:nvSpPr>
      <xdr:spPr>
        <a:xfrm>
          <a:off x="7810500" y="1345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5830</xdr:rowOff>
    </xdr:from>
    <xdr:ext cx="534377" cy="259045"/>
    <xdr:sp macro="" textlink="">
      <xdr:nvSpPr>
        <xdr:cNvPr id="411" name="テキスト ボックス 410"/>
        <xdr:cNvSpPr txBox="1"/>
      </xdr:nvSpPr>
      <xdr:spPr>
        <a:xfrm>
          <a:off x="7594111" y="1355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89269</xdr:rowOff>
    </xdr:from>
    <xdr:to>
      <xdr:col>10</xdr:col>
      <xdr:colOff>155575</xdr:colOff>
      <xdr:row>79</xdr:row>
      <xdr:rowOff>19419</xdr:rowOff>
    </xdr:to>
    <xdr:sp macro="" textlink="">
      <xdr:nvSpPr>
        <xdr:cNvPr id="412" name="フローチャート : 判断 411"/>
        <xdr:cNvSpPr/>
      </xdr:nvSpPr>
      <xdr:spPr>
        <a:xfrm>
          <a:off x="6921500" y="134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10546</xdr:rowOff>
    </xdr:from>
    <xdr:ext cx="534377" cy="259045"/>
    <xdr:sp macro="" textlink="">
      <xdr:nvSpPr>
        <xdr:cNvPr id="413" name="テキスト ボックス 412"/>
        <xdr:cNvSpPr txBox="1"/>
      </xdr:nvSpPr>
      <xdr:spPr>
        <a:xfrm>
          <a:off x="6705111" y="1355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9545</xdr:rowOff>
    </xdr:from>
    <xdr:to>
      <xdr:col>15</xdr:col>
      <xdr:colOff>231775</xdr:colOff>
      <xdr:row>78</xdr:row>
      <xdr:rowOff>111145</xdr:rowOff>
    </xdr:to>
    <xdr:sp macro="" textlink="">
      <xdr:nvSpPr>
        <xdr:cNvPr id="419" name="円/楕円 418"/>
        <xdr:cNvSpPr/>
      </xdr:nvSpPr>
      <xdr:spPr>
        <a:xfrm>
          <a:off x="10426700" y="133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159422</xdr:rowOff>
    </xdr:from>
    <xdr:ext cx="534377" cy="259045"/>
    <xdr:sp macro="" textlink="">
      <xdr:nvSpPr>
        <xdr:cNvPr id="420" name="商工費該当値テキスト"/>
        <xdr:cNvSpPr txBox="1"/>
      </xdr:nvSpPr>
      <xdr:spPr>
        <a:xfrm>
          <a:off x="10528300" y="1336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23799</xdr:rowOff>
    </xdr:from>
    <xdr:to>
      <xdr:col>14</xdr:col>
      <xdr:colOff>79375</xdr:colOff>
      <xdr:row>78</xdr:row>
      <xdr:rowOff>125399</xdr:rowOff>
    </xdr:to>
    <xdr:sp macro="" textlink="">
      <xdr:nvSpPr>
        <xdr:cNvPr id="421" name="円/楕円 420"/>
        <xdr:cNvSpPr/>
      </xdr:nvSpPr>
      <xdr:spPr>
        <a:xfrm>
          <a:off x="9588500" y="1339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116526</xdr:rowOff>
    </xdr:from>
    <xdr:ext cx="534377" cy="259045"/>
    <xdr:sp macro="" textlink="">
      <xdr:nvSpPr>
        <xdr:cNvPr id="422" name="テキスト ボックス 421"/>
        <xdr:cNvSpPr txBox="1"/>
      </xdr:nvSpPr>
      <xdr:spPr>
        <a:xfrm>
          <a:off x="9372111" y="134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17844</xdr:rowOff>
    </xdr:from>
    <xdr:to>
      <xdr:col>12</xdr:col>
      <xdr:colOff>561975</xdr:colOff>
      <xdr:row>78</xdr:row>
      <xdr:rowOff>119444</xdr:rowOff>
    </xdr:to>
    <xdr:sp macro="" textlink="">
      <xdr:nvSpPr>
        <xdr:cNvPr id="423" name="円/楕円 422"/>
        <xdr:cNvSpPr/>
      </xdr:nvSpPr>
      <xdr:spPr>
        <a:xfrm>
          <a:off x="8699500" y="133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135971</xdr:rowOff>
    </xdr:from>
    <xdr:ext cx="534377" cy="259045"/>
    <xdr:sp macro="" textlink="">
      <xdr:nvSpPr>
        <xdr:cNvPr id="424" name="テキスト ボックス 423"/>
        <xdr:cNvSpPr txBox="1"/>
      </xdr:nvSpPr>
      <xdr:spPr>
        <a:xfrm>
          <a:off x="8483111" y="131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26881</xdr:rowOff>
    </xdr:from>
    <xdr:to>
      <xdr:col>11</xdr:col>
      <xdr:colOff>358775</xdr:colOff>
      <xdr:row>78</xdr:row>
      <xdr:rowOff>128481</xdr:rowOff>
    </xdr:to>
    <xdr:sp macro="" textlink="">
      <xdr:nvSpPr>
        <xdr:cNvPr id="425" name="円/楕円 424"/>
        <xdr:cNvSpPr/>
      </xdr:nvSpPr>
      <xdr:spPr>
        <a:xfrm>
          <a:off x="7810500" y="1339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145008</xdr:rowOff>
    </xdr:from>
    <xdr:ext cx="534377" cy="259045"/>
    <xdr:sp macro="" textlink="">
      <xdr:nvSpPr>
        <xdr:cNvPr id="426" name="テキスト ボックス 425"/>
        <xdr:cNvSpPr txBox="1"/>
      </xdr:nvSpPr>
      <xdr:spPr>
        <a:xfrm>
          <a:off x="7594111" y="131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25657</xdr:rowOff>
    </xdr:from>
    <xdr:to>
      <xdr:col>10</xdr:col>
      <xdr:colOff>155575</xdr:colOff>
      <xdr:row>78</xdr:row>
      <xdr:rowOff>127257</xdr:rowOff>
    </xdr:to>
    <xdr:sp macro="" textlink="">
      <xdr:nvSpPr>
        <xdr:cNvPr id="427" name="円/楕円 426"/>
        <xdr:cNvSpPr/>
      </xdr:nvSpPr>
      <xdr:spPr>
        <a:xfrm>
          <a:off x="6921500" y="133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143784</xdr:rowOff>
    </xdr:from>
    <xdr:ext cx="534377" cy="259045"/>
    <xdr:sp macro="" textlink="">
      <xdr:nvSpPr>
        <xdr:cNvPr id="428" name="テキスト ボックス 427"/>
        <xdr:cNvSpPr txBox="1"/>
      </xdr:nvSpPr>
      <xdr:spPr>
        <a:xfrm>
          <a:off x="6705111" y="1317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93349</xdr:rowOff>
    </xdr:from>
    <xdr:to>
      <xdr:col>15</xdr:col>
      <xdr:colOff>180975</xdr:colOff>
      <xdr:row>98</xdr:row>
      <xdr:rowOff>95238</xdr:rowOff>
    </xdr:to>
    <xdr:cxnSp macro="">
      <xdr:nvCxnSpPr>
        <xdr:cNvPr id="455" name="直線コネクタ 454"/>
        <xdr:cNvCxnSpPr/>
      </xdr:nvCxnSpPr>
      <xdr:spPr>
        <a:xfrm>
          <a:off x="9639300" y="16895449"/>
          <a:ext cx="838200" cy="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91553</xdr:rowOff>
    </xdr:from>
    <xdr:to>
      <xdr:col>14</xdr:col>
      <xdr:colOff>28575</xdr:colOff>
      <xdr:row>98</xdr:row>
      <xdr:rowOff>93349</xdr:rowOff>
    </xdr:to>
    <xdr:cxnSp macro="">
      <xdr:nvCxnSpPr>
        <xdr:cNvPr id="458" name="直線コネクタ 457"/>
        <xdr:cNvCxnSpPr/>
      </xdr:nvCxnSpPr>
      <xdr:spPr>
        <a:xfrm>
          <a:off x="8750300" y="16893653"/>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91553</xdr:rowOff>
    </xdr:from>
    <xdr:to>
      <xdr:col>12</xdr:col>
      <xdr:colOff>511175</xdr:colOff>
      <xdr:row>98</xdr:row>
      <xdr:rowOff>95824</xdr:rowOff>
    </xdr:to>
    <xdr:cxnSp macro="">
      <xdr:nvCxnSpPr>
        <xdr:cNvPr id="461" name="直線コネクタ 460"/>
        <xdr:cNvCxnSpPr/>
      </xdr:nvCxnSpPr>
      <xdr:spPr>
        <a:xfrm flipV="1">
          <a:off x="7861300" y="16893653"/>
          <a:ext cx="889000" cy="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45627</xdr:rowOff>
    </xdr:from>
    <xdr:to>
      <xdr:col>12</xdr:col>
      <xdr:colOff>561975</xdr:colOff>
      <xdr:row>98</xdr:row>
      <xdr:rowOff>147227</xdr:rowOff>
    </xdr:to>
    <xdr:sp macro="" textlink="">
      <xdr:nvSpPr>
        <xdr:cNvPr id="462" name="フローチャート : 判断 461"/>
        <xdr:cNvSpPr/>
      </xdr:nvSpPr>
      <xdr:spPr>
        <a:xfrm>
          <a:off x="8699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138354</xdr:rowOff>
    </xdr:from>
    <xdr:ext cx="534377" cy="259045"/>
    <xdr:sp macro="" textlink="">
      <xdr:nvSpPr>
        <xdr:cNvPr id="463" name="テキスト ボックス 462"/>
        <xdr:cNvSpPr txBox="1"/>
      </xdr:nvSpPr>
      <xdr:spPr>
        <a:xfrm>
          <a:off x="8483111" y="169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95824</xdr:rowOff>
    </xdr:from>
    <xdr:to>
      <xdr:col>11</xdr:col>
      <xdr:colOff>307975</xdr:colOff>
      <xdr:row>98</xdr:row>
      <xdr:rowOff>99361</xdr:rowOff>
    </xdr:to>
    <xdr:cxnSp macro="">
      <xdr:nvCxnSpPr>
        <xdr:cNvPr id="464" name="直線コネクタ 463"/>
        <xdr:cNvCxnSpPr/>
      </xdr:nvCxnSpPr>
      <xdr:spPr>
        <a:xfrm flipV="1">
          <a:off x="6972300" y="16897924"/>
          <a:ext cx="8890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46495</xdr:rowOff>
    </xdr:from>
    <xdr:to>
      <xdr:col>11</xdr:col>
      <xdr:colOff>358775</xdr:colOff>
      <xdr:row>98</xdr:row>
      <xdr:rowOff>148095</xdr:rowOff>
    </xdr:to>
    <xdr:sp macro="" textlink="">
      <xdr:nvSpPr>
        <xdr:cNvPr id="465" name="フローチャート : 判断 464"/>
        <xdr:cNvSpPr/>
      </xdr:nvSpPr>
      <xdr:spPr>
        <a:xfrm>
          <a:off x="7810500" y="168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139222</xdr:rowOff>
    </xdr:from>
    <xdr:ext cx="534377" cy="259045"/>
    <xdr:sp macro="" textlink="">
      <xdr:nvSpPr>
        <xdr:cNvPr id="466" name="テキスト ボックス 465"/>
        <xdr:cNvSpPr txBox="1"/>
      </xdr:nvSpPr>
      <xdr:spPr>
        <a:xfrm>
          <a:off x="7594111" y="1694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51905</xdr:rowOff>
    </xdr:from>
    <xdr:to>
      <xdr:col>10</xdr:col>
      <xdr:colOff>155575</xdr:colOff>
      <xdr:row>98</xdr:row>
      <xdr:rowOff>153505</xdr:rowOff>
    </xdr:to>
    <xdr:sp macro="" textlink="">
      <xdr:nvSpPr>
        <xdr:cNvPr id="467" name="フローチャート : 判断 466"/>
        <xdr:cNvSpPr/>
      </xdr:nvSpPr>
      <xdr:spPr>
        <a:xfrm>
          <a:off x="6921500" y="1685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144632</xdr:rowOff>
    </xdr:from>
    <xdr:ext cx="534377" cy="259045"/>
    <xdr:sp macro="" textlink="">
      <xdr:nvSpPr>
        <xdr:cNvPr id="468" name="テキスト ボックス 467"/>
        <xdr:cNvSpPr txBox="1"/>
      </xdr:nvSpPr>
      <xdr:spPr>
        <a:xfrm>
          <a:off x="6705111" y="169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44438</xdr:rowOff>
    </xdr:from>
    <xdr:to>
      <xdr:col>15</xdr:col>
      <xdr:colOff>231775</xdr:colOff>
      <xdr:row>98</xdr:row>
      <xdr:rowOff>146038</xdr:rowOff>
    </xdr:to>
    <xdr:sp macro="" textlink="">
      <xdr:nvSpPr>
        <xdr:cNvPr id="474" name="円/楕円 473"/>
        <xdr:cNvSpPr/>
      </xdr:nvSpPr>
      <xdr:spPr>
        <a:xfrm>
          <a:off x="10426700" y="168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170614</xdr:rowOff>
    </xdr:from>
    <xdr:ext cx="534377" cy="259045"/>
    <xdr:sp macro="" textlink="">
      <xdr:nvSpPr>
        <xdr:cNvPr id="475" name="土木費該当値テキスト"/>
        <xdr:cNvSpPr txBox="1"/>
      </xdr:nvSpPr>
      <xdr:spPr>
        <a:xfrm>
          <a:off x="10528300" y="1680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42549</xdr:rowOff>
    </xdr:from>
    <xdr:to>
      <xdr:col>14</xdr:col>
      <xdr:colOff>79375</xdr:colOff>
      <xdr:row>98</xdr:row>
      <xdr:rowOff>144149</xdr:rowOff>
    </xdr:to>
    <xdr:sp macro="" textlink="">
      <xdr:nvSpPr>
        <xdr:cNvPr id="476" name="円/楕円 475"/>
        <xdr:cNvSpPr/>
      </xdr:nvSpPr>
      <xdr:spPr>
        <a:xfrm>
          <a:off x="9588500" y="168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135276</xdr:rowOff>
    </xdr:from>
    <xdr:ext cx="599010" cy="259045"/>
    <xdr:sp macro="" textlink="">
      <xdr:nvSpPr>
        <xdr:cNvPr id="477" name="テキスト ボックス 476"/>
        <xdr:cNvSpPr txBox="1"/>
      </xdr:nvSpPr>
      <xdr:spPr>
        <a:xfrm>
          <a:off x="9339794" y="1693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101,380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40753</xdr:rowOff>
    </xdr:from>
    <xdr:to>
      <xdr:col>12</xdr:col>
      <xdr:colOff>561975</xdr:colOff>
      <xdr:row>98</xdr:row>
      <xdr:rowOff>142353</xdr:rowOff>
    </xdr:to>
    <xdr:sp macro="" textlink="">
      <xdr:nvSpPr>
        <xdr:cNvPr id="478" name="円/楕円 477"/>
        <xdr:cNvSpPr/>
      </xdr:nvSpPr>
      <xdr:spPr>
        <a:xfrm>
          <a:off x="8699500" y="1684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158880</xdr:rowOff>
    </xdr:from>
    <xdr:ext cx="599010" cy="259045"/>
    <xdr:sp macro="" textlink="">
      <xdr:nvSpPr>
        <xdr:cNvPr id="479" name="テキスト ボックス 478"/>
        <xdr:cNvSpPr txBox="1"/>
      </xdr:nvSpPr>
      <xdr:spPr>
        <a:xfrm>
          <a:off x="8450794" y="1661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105,309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45024</xdr:rowOff>
    </xdr:from>
    <xdr:to>
      <xdr:col>11</xdr:col>
      <xdr:colOff>358775</xdr:colOff>
      <xdr:row>98</xdr:row>
      <xdr:rowOff>146624</xdr:rowOff>
    </xdr:to>
    <xdr:sp macro="" textlink="">
      <xdr:nvSpPr>
        <xdr:cNvPr id="480" name="円/楕円 479"/>
        <xdr:cNvSpPr/>
      </xdr:nvSpPr>
      <xdr:spPr>
        <a:xfrm>
          <a:off x="7810500" y="168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163151</xdr:rowOff>
    </xdr:from>
    <xdr:ext cx="534377" cy="259045"/>
    <xdr:sp macro="" textlink="">
      <xdr:nvSpPr>
        <xdr:cNvPr id="481" name="テキスト ボックス 480"/>
        <xdr:cNvSpPr txBox="1"/>
      </xdr:nvSpPr>
      <xdr:spPr>
        <a:xfrm>
          <a:off x="7594111" y="166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95,966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48561</xdr:rowOff>
    </xdr:from>
    <xdr:to>
      <xdr:col>10</xdr:col>
      <xdr:colOff>155575</xdr:colOff>
      <xdr:row>98</xdr:row>
      <xdr:rowOff>150161</xdr:rowOff>
    </xdr:to>
    <xdr:sp macro="" textlink="">
      <xdr:nvSpPr>
        <xdr:cNvPr id="482" name="円/楕円 481"/>
        <xdr:cNvSpPr/>
      </xdr:nvSpPr>
      <xdr:spPr>
        <a:xfrm>
          <a:off x="6921500" y="168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166688</xdr:rowOff>
    </xdr:from>
    <xdr:ext cx="534377" cy="259045"/>
    <xdr:sp macro="" textlink="">
      <xdr:nvSpPr>
        <xdr:cNvPr id="483" name="テキスト ボックス 482"/>
        <xdr:cNvSpPr txBox="1"/>
      </xdr:nvSpPr>
      <xdr:spPr>
        <a:xfrm>
          <a:off x="6705111" y="1662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104899</xdr:rowOff>
    </xdr:from>
    <xdr:to>
      <xdr:col>23</xdr:col>
      <xdr:colOff>517525</xdr:colOff>
      <xdr:row>37</xdr:row>
      <xdr:rowOff>115674</xdr:rowOff>
    </xdr:to>
    <xdr:cxnSp macro="">
      <xdr:nvCxnSpPr>
        <xdr:cNvPr id="512" name="直線コネクタ 511"/>
        <xdr:cNvCxnSpPr/>
      </xdr:nvCxnSpPr>
      <xdr:spPr>
        <a:xfrm>
          <a:off x="15481300" y="6448549"/>
          <a:ext cx="8382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21034</xdr:rowOff>
    </xdr:from>
    <xdr:to>
      <xdr:col>22</xdr:col>
      <xdr:colOff>365125</xdr:colOff>
      <xdr:row>37</xdr:row>
      <xdr:rowOff>104899</xdr:rowOff>
    </xdr:to>
    <xdr:cxnSp macro="">
      <xdr:nvCxnSpPr>
        <xdr:cNvPr id="515" name="直線コネクタ 514"/>
        <xdr:cNvCxnSpPr/>
      </xdr:nvCxnSpPr>
      <xdr:spPr>
        <a:xfrm>
          <a:off x="14592300" y="6193234"/>
          <a:ext cx="889000" cy="25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21034</xdr:rowOff>
    </xdr:from>
    <xdr:to>
      <xdr:col>21</xdr:col>
      <xdr:colOff>161925</xdr:colOff>
      <xdr:row>37</xdr:row>
      <xdr:rowOff>84844</xdr:rowOff>
    </xdr:to>
    <xdr:cxnSp macro="">
      <xdr:nvCxnSpPr>
        <xdr:cNvPr id="518" name="直線コネクタ 517"/>
        <xdr:cNvCxnSpPr/>
      </xdr:nvCxnSpPr>
      <xdr:spPr>
        <a:xfrm flipV="1">
          <a:off x="13703300" y="6193234"/>
          <a:ext cx="889000" cy="23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146355</xdr:rowOff>
    </xdr:from>
    <xdr:to>
      <xdr:col>21</xdr:col>
      <xdr:colOff>212725</xdr:colOff>
      <xdr:row>37</xdr:row>
      <xdr:rowOff>76505</xdr:rowOff>
    </xdr:to>
    <xdr:sp macro="" textlink="">
      <xdr:nvSpPr>
        <xdr:cNvPr id="519" name="フローチャート : 判断 518"/>
        <xdr:cNvSpPr/>
      </xdr:nvSpPr>
      <xdr:spPr>
        <a:xfrm>
          <a:off x="14541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67632</xdr:rowOff>
    </xdr:from>
    <xdr:ext cx="534377" cy="259045"/>
    <xdr:sp macro="" textlink="">
      <xdr:nvSpPr>
        <xdr:cNvPr id="520" name="テキスト ボックス 519"/>
        <xdr:cNvSpPr txBox="1"/>
      </xdr:nvSpPr>
      <xdr:spPr>
        <a:xfrm>
          <a:off x="14325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84844</xdr:rowOff>
    </xdr:from>
    <xdr:to>
      <xdr:col>19</xdr:col>
      <xdr:colOff>644525</xdr:colOff>
      <xdr:row>37</xdr:row>
      <xdr:rowOff>122342</xdr:rowOff>
    </xdr:to>
    <xdr:cxnSp macro="">
      <xdr:nvCxnSpPr>
        <xdr:cNvPr id="521" name="直線コネクタ 520"/>
        <xdr:cNvCxnSpPr/>
      </xdr:nvCxnSpPr>
      <xdr:spPr>
        <a:xfrm flipV="1">
          <a:off x="12814300" y="6428494"/>
          <a:ext cx="889000" cy="3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46601</xdr:rowOff>
    </xdr:from>
    <xdr:to>
      <xdr:col>20</xdr:col>
      <xdr:colOff>9525</xdr:colOff>
      <xdr:row>37</xdr:row>
      <xdr:rowOff>148201</xdr:rowOff>
    </xdr:to>
    <xdr:sp macro="" textlink="">
      <xdr:nvSpPr>
        <xdr:cNvPr id="522" name="フローチャート : 判断 521"/>
        <xdr:cNvSpPr/>
      </xdr:nvSpPr>
      <xdr:spPr>
        <a:xfrm>
          <a:off x="13652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139328</xdr:rowOff>
    </xdr:from>
    <xdr:ext cx="534377" cy="259045"/>
    <xdr:sp macro="" textlink="">
      <xdr:nvSpPr>
        <xdr:cNvPr id="523" name="テキスト ボックス 522"/>
        <xdr:cNvSpPr txBox="1"/>
      </xdr:nvSpPr>
      <xdr:spPr>
        <a:xfrm>
          <a:off x="13436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72129</xdr:rowOff>
    </xdr:from>
    <xdr:to>
      <xdr:col>18</xdr:col>
      <xdr:colOff>492125</xdr:colOff>
      <xdr:row>38</xdr:row>
      <xdr:rowOff>2279</xdr:rowOff>
    </xdr:to>
    <xdr:sp macro="" textlink="">
      <xdr:nvSpPr>
        <xdr:cNvPr id="524" name="フローチャート : 判断 523"/>
        <xdr:cNvSpPr/>
      </xdr:nvSpPr>
      <xdr:spPr>
        <a:xfrm>
          <a:off x="12763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164855</xdr:rowOff>
    </xdr:from>
    <xdr:ext cx="534377" cy="259045"/>
    <xdr:sp macro="" textlink="">
      <xdr:nvSpPr>
        <xdr:cNvPr id="525" name="テキスト ボックス 524"/>
        <xdr:cNvSpPr txBox="1"/>
      </xdr:nvSpPr>
      <xdr:spPr>
        <a:xfrm>
          <a:off x="12547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64874</xdr:rowOff>
    </xdr:from>
    <xdr:to>
      <xdr:col>23</xdr:col>
      <xdr:colOff>568325</xdr:colOff>
      <xdr:row>37</xdr:row>
      <xdr:rowOff>166474</xdr:rowOff>
    </xdr:to>
    <xdr:sp macro="" textlink="">
      <xdr:nvSpPr>
        <xdr:cNvPr id="531" name="円/楕円 530"/>
        <xdr:cNvSpPr/>
      </xdr:nvSpPr>
      <xdr:spPr>
        <a:xfrm>
          <a:off x="16268700" y="640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43301</xdr:rowOff>
    </xdr:from>
    <xdr:ext cx="534377" cy="259045"/>
    <xdr:sp macro="" textlink="">
      <xdr:nvSpPr>
        <xdr:cNvPr id="532" name="消防費該当値テキスト"/>
        <xdr:cNvSpPr txBox="1"/>
      </xdr:nvSpPr>
      <xdr:spPr>
        <a:xfrm>
          <a:off x="16370300" y="638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35,653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54099</xdr:rowOff>
    </xdr:from>
    <xdr:to>
      <xdr:col>22</xdr:col>
      <xdr:colOff>415925</xdr:colOff>
      <xdr:row>37</xdr:row>
      <xdr:rowOff>155699</xdr:rowOff>
    </xdr:to>
    <xdr:sp macro="" textlink="">
      <xdr:nvSpPr>
        <xdr:cNvPr id="533" name="円/楕円 532"/>
        <xdr:cNvSpPr/>
      </xdr:nvSpPr>
      <xdr:spPr>
        <a:xfrm>
          <a:off x="15430500" y="639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146827</xdr:rowOff>
    </xdr:from>
    <xdr:ext cx="534377" cy="259045"/>
    <xdr:sp macro="" textlink="">
      <xdr:nvSpPr>
        <xdr:cNvPr id="534" name="テキスト ボックス 533"/>
        <xdr:cNvSpPr txBox="1"/>
      </xdr:nvSpPr>
      <xdr:spPr>
        <a:xfrm>
          <a:off x="15214111" y="64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141684</xdr:rowOff>
    </xdr:from>
    <xdr:to>
      <xdr:col>21</xdr:col>
      <xdr:colOff>212725</xdr:colOff>
      <xdr:row>36</xdr:row>
      <xdr:rowOff>71834</xdr:rowOff>
    </xdr:to>
    <xdr:sp macro="" textlink="">
      <xdr:nvSpPr>
        <xdr:cNvPr id="535" name="円/楕円 534"/>
        <xdr:cNvSpPr/>
      </xdr:nvSpPr>
      <xdr:spPr>
        <a:xfrm>
          <a:off x="14541500" y="614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88361</xdr:rowOff>
    </xdr:from>
    <xdr:ext cx="534377" cy="259045"/>
    <xdr:sp macro="" textlink="">
      <xdr:nvSpPr>
        <xdr:cNvPr id="536" name="テキスト ボックス 535"/>
        <xdr:cNvSpPr txBox="1"/>
      </xdr:nvSpPr>
      <xdr:spPr>
        <a:xfrm>
          <a:off x="14325111" y="591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70,573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34044</xdr:rowOff>
    </xdr:from>
    <xdr:to>
      <xdr:col>20</xdr:col>
      <xdr:colOff>9525</xdr:colOff>
      <xdr:row>37</xdr:row>
      <xdr:rowOff>135644</xdr:rowOff>
    </xdr:to>
    <xdr:sp macro="" textlink="">
      <xdr:nvSpPr>
        <xdr:cNvPr id="537" name="円/楕円 536"/>
        <xdr:cNvSpPr/>
      </xdr:nvSpPr>
      <xdr:spPr>
        <a:xfrm>
          <a:off x="13652500" y="637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152171</xdr:rowOff>
    </xdr:from>
    <xdr:ext cx="534377" cy="259045"/>
    <xdr:sp macro="" textlink="">
      <xdr:nvSpPr>
        <xdr:cNvPr id="538" name="テキスト ボックス 537"/>
        <xdr:cNvSpPr txBox="1"/>
      </xdr:nvSpPr>
      <xdr:spPr>
        <a:xfrm>
          <a:off x="13436111" y="615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71542</xdr:rowOff>
    </xdr:from>
    <xdr:to>
      <xdr:col>18</xdr:col>
      <xdr:colOff>492125</xdr:colOff>
      <xdr:row>38</xdr:row>
      <xdr:rowOff>1691</xdr:rowOff>
    </xdr:to>
    <xdr:sp macro="" textlink="">
      <xdr:nvSpPr>
        <xdr:cNvPr id="539" name="円/楕円 538"/>
        <xdr:cNvSpPr/>
      </xdr:nvSpPr>
      <xdr:spPr>
        <a:xfrm>
          <a:off x="12763500" y="64151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18219</xdr:rowOff>
    </xdr:from>
    <xdr:ext cx="534377" cy="259045"/>
    <xdr:sp macro="" textlink="">
      <xdr:nvSpPr>
        <xdr:cNvPr id="540" name="テキスト ボックス 539"/>
        <xdr:cNvSpPr txBox="1"/>
      </xdr:nvSpPr>
      <xdr:spPr>
        <a:xfrm>
          <a:off x="12547111" y="619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19803</xdr:rowOff>
    </xdr:from>
    <xdr:to>
      <xdr:col>23</xdr:col>
      <xdr:colOff>517525</xdr:colOff>
      <xdr:row>58</xdr:row>
      <xdr:rowOff>57913</xdr:rowOff>
    </xdr:to>
    <xdr:cxnSp macro="">
      <xdr:nvCxnSpPr>
        <xdr:cNvPr id="569" name="直線コネクタ 568"/>
        <xdr:cNvCxnSpPr/>
      </xdr:nvCxnSpPr>
      <xdr:spPr>
        <a:xfrm flipV="1">
          <a:off x="15481300" y="9963903"/>
          <a:ext cx="838200" cy="3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57913</xdr:rowOff>
    </xdr:from>
    <xdr:to>
      <xdr:col>22</xdr:col>
      <xdr:colOff>365125</xdr:colOff>
      <xdr:row>58</xdr:row>
      <xdr:rowOff>61366</xdr:rowOff>
    </xdr:to>
    <xdr:cxnSp macro="">
      <xdr:nvCxnSpPr>
        <xdr:cNvPr id="572" name="直線コネクタ 571"/>
        <xdr:cNvCxnSpPr/>
      </xdr:nvCxnSpPr>
      <xdr:spPr>
        <a:xfrm flipV="1">
          <a:off x="14592300" y="10002013"/>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56263</xdr:rowOff>
    </xdr:from>
    <xdr:to>
      <xdr:col>21</xdr:col>
      <xdr:colOff>161925</xdr:colOff>
      <xdr:row>58</xdr:row>
      <xdr:rowOff>61366</xdr:rowOff>
    </xdr:to>
    <xdr:cxnSp macro="">
      <xdr:nvCxnSpPr>
        <xdr:cNvPr id="575" name="直線コネクタ 574"/>
        <xdr:cNvCxnSpPr/>
      </xdr:nvCxnSpPr>
      <xdr:spPr>
        <a:xfrm>
          <a:off x="13703300" y="10000363"/>
          <a:ext cx="889000" cy="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158414</xdr:rowOff>
    </xdr:from>
    <xdr:to>
      <xdr:col>21</xdr:col>
      <xdr:colOff>212725</xdr:colOff>
      <xdr:row>58</xdr:row>
      <xdr:rowOff>88564</xdr:rowOff>
    </xdr:to>
    <xdr:sp macro="" textlink="">
      <xdr:nvSpPr>
        <xdr:cNvPr id="576" name="フローチャート : 判断 575"/>
        <xdr:cNvSpPr/>
      </xdr:nvSpPr>
      <xdr:spPr>
        <a:xfrm>
          <a:off x="14541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105091</xdr:rowOff>
    </xdr:from>
    <xdr:ext cx="534377" cy="259045"/>
    <xdr:sp macro="" textlink="">
      <xdr:nvSpPr>
        <xdr:cNvPr id="577" name="テキスト ボックス 576"/>
        <xdr:cNvSpPr txBox="1"/>
      </xdr:nvSpPr>
      <xdr:spPr>
        <a:xfrm>
          <a:off x="14325111" y="97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56263</xdr:rowOff>
    </xdr:from>
    <xdr:to>
      <xdr:col>19</xdr:col>
      <xdr:colOff>644525</xdr:colOff>
      <xdr:row>58</xdr:row>
      <xdr:rowOff>72820</xdr:rowOff>
    </xdr:to>
    <xdr:cxnSp macro="">
      <xdr:nvCxnSpPr>
        <xdr:cNvPr id="578" name="直線コネクタ 577"/>
        <xdr:cNvCxnSpPr/>
      </xdr:nvCxnSpPr>
      <xdr:spPr>
        <a:xfrm flipV="1">
          <a:off x="12814300" y="10000363"/>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151620</xdr:rowOff>
    </xdr:from>
    <xdr:to>
      <xdr:col>20</xdr:col>
      <xdr:colOff>9525</xdr:colOff>
      <xdr:row>58</xdr:row>
      <xdr:rowOff>81770</xdr:rowOff>
    </xdr:to>
    <xdr:sp macro="" textlink="">
      <xdr:nvSpPr>
        <xdr:cNvPr id="579" name="フローチャート : 判断 578"/>
        <xdr:cNvSpPr/>
      </xdr:nvSpPr>
      <xdr:spPr>
        <a:xfrm>
          <a:off x="13652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98297</xdr:rowOff>
    </xdr:from>
    <xdr:ext cx="534377" cy="259045"/>
    <xdr:sp macro="" textlink="">
      <xdr:nvSpPr>
        <xdr:cNvPr id="580" name="テキスト ボックス 579"/>
        <xdr:cNvSpPr txBox="1"/>
      </xdr:nvSpPr>
      <xdr:spPr>
        <a:xfrm>
          <a:off x="13436111" y="96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168035</xdr:rowOff>
    </xdr:from>
    <xdr:to>
      <xdr:col>18</xdr:col>
      <xdr:colOff>492125</xdr:colOff>
      <xdr:row>58</xdr:row>
      <xdr:rowOff>98185</xdr:rowOff>
    </xdr:to>
    <xdr:sp macro="" textlink="">
      <xdr:nvSpPr>
        <xdr:cNvPr id="581" name="フローチャート : 判断 580"/>
        <xdr:cNvSpPr/>
      </xdr:nvSpPr>
      <xdr:spPr>
        <a:xfrm>
          <a:off x="12763500" y="99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114712</xdr:rowOff>
    </xdr:from>
    <xdr:ext cx="534377" cy="259045"/>
    <xdr:sp macro="" textlink="">
      <xdr:nvSpPr>
        <xdr:cNvPr id="582" name="テキスト ボックス 581"/>
        <xdr:cNvSpPr txBox="1"/>
      </xdr:nvSpPr>
      <xdr:spPr>
        <a:xfrm>
          <a:off x="12547111" y="97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140453</xdr:rowOff>
    </xdr:from>
    <xdr:to>
      <xdr:col>23</xdr:col>
      <xdr:colOff>568325</xdr:colOff>
      <xdr:row>58</xdr:row>
      <xdr:rowOff>70603</xdr:rowOff>
    </xdr:to>
    <xdr:sp macro="" textlink="">
      <xdr:nvSpPr>
        <xdr:cNvPr id="588" name="円/楕円 587"/>
        <xdr:cNvSpPr/>
      </xdr:nvSpPr>
      <xdr:spPr>
        <a:xfrm>
          <a:off x="16268700" y="991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118880</xdr:rowOff>
    </xdr:from>
    <xdr:ext cx="599010" cy="259045"/>
    <xdr:sp macro="" textlink="">
      <xdr:nvSpPr>
        <xdr:cNvPr id="589" name="教育費該当値テキスト"/>
        <xdr:cNvSpPr txBox="1"/>
      </xdr:nvSpPr>
      <xdr:spPr>
        <a:xfrm>
          <a:off x="16370300" y="989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102,938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7113</xdr:rowOff>
    </xdr:from>
    <xdr:to>
      <xdr:col>22</xdr:col>
      <xdr:colOff>415925</xdr:colOff>
      <xdr:row>58</xdr:row>
      <xdr:rowOff>108713</xdr:rowOff>
    </xdr:to>
    <xdr:sp macro="" textlink="">
      <xdr:nvSpPr>
        <xdr:cNvPr id="590" name="円/楕円 589"/>
        <xdr:cNvSpPr/>
      </xdr:nvSpPr>
      <xdr:spPr>
        <a:xfrm>
          <a:off x="15430500" y="995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99840</xdr:rowOff>
    </xdr:from>
    <xdr:ext cx="534377" cy="259045"/>
    <xdr:sp macro="" textlink="">
      <xdr:nvSpPr>
        <xdr:cNvPr id="591" name="テキスト ボックス 590"/>
        <xdr:cNvSpPr txBox="1"/>
      </xdr:nvSpPr>
      <xdr:spPr>
        <a:xfrm>
          <a:off x="15214111" y="1004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82,933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10566</xdr:rowOff>
    </xdr:from>
    <xdr:to>
      <xdr:col>21</xdr:col>
      <xdr:colOff>212725</xdr:colOff>
      <xdr:row>58</xdr:row>
      <xdr:rowOff>112166</xdr:rowOff>
    </xdr:to>
    <xdr:sp macro="" textlink="">
      <xdr:nvSpPr>
        <xdr:cNvPr id="592" name="円/楕円 591"/>
        <xdr:cNvSpPr/>
      </xdr:nvSpPr>
      <xdr:spPr>
        <a:xfrm>
          <a:off x="14541500" y="99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103293</xdr:rowOff>
    </xdr:from>
    <xdr:ext cx="534377" cy="259045"/>
    <xdr:sp macro="" textlink="">
      <xdr:nvSpPr>
        <xdr:cNvPr id="593" name="テキスト ボックス 592"/>
        <xdr:cNvSpPr txBox="1"/>
      </xdr:nvSpPr>
      <xdr:spPr>
        <a:xfrm>
          <a:off x="14325111" y="1004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81,120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5463</xdr:rowOff>
    </xdr:from>
    <xdr:to>
      <xdr:col>20</xdr:col>
      <xdr:colOff>9525</xdr:colOff>
      <xdr:row>58</xdr:row>
      <xdr:rowOff>107063</xdr:rowOff>
    </xdr:to>
    <xdr:sp macro="" textlink="">
      <xdr:nvSpPr>
        <xdr:cNvPr id="594" name="円/楕円 593"/>
        <xdr:cNvSpPr/>
      </xdr:nvSpPr>
      <xdr:spPr>
        <a:xfrm>
          <a:off x="13652500" y="994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98190</xdr:rowOff>
    </xdr:from>
    <xdr:ext cx="534377" cy="259045"/>
    <xdr:sp macro="" textlink="">
      <xdr:nvSpPr>
        <xdr:cNvPr id="595" name="テキスト ボックス 594"/>
        <xdr:cNvSpPr txBox="1"/>
      </xdr:nvSpPr>
      <xdr:spPr>
        <a:xfrm>
          <a:off x="13436111" y="100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83,799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22020</xdr:rowOff>
    </xdr:from>
    <xdr:to>
      <xdr:col>18</xdr:col>
      <xdr:colOff>492125</xdr:colOff>
      <xdr:row>58</xdr:row>
      <xdr:rowOff>123620</xdr:rowOff>
    </xdr:to>
    <xdr:sp macro="" textlink="">
      <xdr:nvSpPr>
        <xdr:cNvPr id="596" name="円/楕円 595"/>
        <xdr:cNvSpPr/>
      </xdr:nvSpPr>
      <xdr:spPr>
        <a:xfrm>
          <a:off x="12763500" y="99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114747</xdr:rowOff>
    </xdr:from>
    <xdr:ext cx="534377" cy="259045"/>
    <xdr:sp macro="" textlink="">
      <xdr:nvSpPr>
        <xdr:cNvPr id="597" name="テキスト ボックス 596"/>
        <xdr:cNvSpPr txBox="1"/>
      </xdr:nvSpPr>
      <xdr:spPr>
        <a:xfrm>
          <a:off x="12547111" y="1005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35913</xdr:rowOff>
    </xdr:from>
    <xdr:to>
      <xdr:col>23</xdr:col>
      <xdr:colOff>517525</xdr:colOff>
      <xdr:row>79</xdr:row>
      <xdr:rowOff>43174</xdr:rowOff>
    </xdr:to>
    <xdr:cxnSp macro="">
      <xdr:nvCxnSpPr>
        <xdr:cNvPr id="626" name="直線コネクタ 625"/>
        <xdr:cNvCxnSpPr/>
      </xdr:nvCxnSpPr>
      <xdr:spPr>
        <a:xfrm>
          <a:off x="15481300" y="13580463"/>
          <a:ext cx="838200" cy="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29355</xdr:rowOff>
    </xdr:from>
    <xdr:to>
      <xdr:col>22</xdr:col>
      <xdr:colOff>365125</xdr:colOff>
      <xdr:row>79</xdr:row>
      <xdr:rowOff>35913</xdr:rowOff>
    </xdr:to>
    <xdr:cxnSp macro="">
      <xdr:nvCxnSpPr>
        <xdr:cNvPr id="629" name="直線コネクタ 628"/>
        <xdr:cNvCxnSpPr/>
      </xdr:nvCxnSpPr>
      <xdr:spPr>
        <a:xfrm>
          <a:off x="14592300" y="13573905"/>
          <a:ext cx="889000" cy="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27054</xdr:rowOff>
    </xdr:from>
    <xdr:to>
      <xdr:col>21</xdr:col>
      <xdr:colOff>161925</xdr:colOff>
      <xdr:row>79</xdr:row>
      <xdr:rowOff>29355</xdr:rowOff>
    </xdr:to>
    <xdr:cxnSp macro="">
      <xdr:nvCxnSpPr>
        <xdr:cNvPr id="632" name="直線コネクタ 631"/>
        <xdr:cNvCxnSpPr/>
      </xdr:nvCxnSpPr>
      <xdr:spPr>
        <a:xfrm>
          <a:off x="13703300" y="13571604"/>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140441</xdr:rowOff>
    </xdr:from>
    <xdr:to>
      <xdr:col>21</xdr:col>
      <xdr:colOff>212725</xdr:colOff>
      <xdr:row>79</xdr:row>
      <xdr:rowOff>70591</xdr:rowOff>
    </xdr:to>
    <xdr:sp macro="" textlink="">
      <xdr:nvSpPr>
        <xdr:cNvPr id="633" name="フローチャート : 判断 632"/>
        <xdr:cNvSpPr/>
      </xdr:nvSpPr>
      <xdr:spPr>
        <a:xfrm>
          <a:off x="14541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87118</xdr:rowOff>
    </xdr:from>
    <xdr:ext cx="469744" cy="259045"/>
    <xdr:sp macro="" textlink="">
      <xdr:nvSpPr>
        <xdr:cNvPr id="634" name="テキスト ボックス 633"/>
        <xdr:cNvSpPr txBox="1"/>
      </xdr:nvSpPr>
      <xdr:spPr>
        <a:xfrm>
          <a:off x="14357427" y="1328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49209</xdr:rowOff>
    </xdr:from>
    <xdr:to>
      <xdr:col>19</xdr:col>
      <xdr:colOff>644525</xdr:colOff>
      <xdr:row>79</xdr:row>
      <xdr:rowOff>27054</xdr:rowOff>
    </xdr:to>
    <xdr:cxnSp macro="">
      <xdr:nvCxnSpPr>
        <xdr:cNvPr id="635" name="直線コネクタ 634"/>
        <xdr:cNvCxnSpPr/>
      </xdr:nvCxnSpPr>
      <xdr:spPr>
        <a:xfrm>
          <a:off x="12814300" y="13422309"/>
          <a:ext cx="889000" cy="14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136575</xdr:rowOff>
    </xdr:from>
    <xdr:to>
      <xdr:col>20</xdr:col>
      <xdr:colOff>9525</xdr:colOff>
      <xdr:row>79</xdr:row>
      <xdr:rowOff>66725</xdr:rowOff>
    </xdr:to>
    <xdr:sp macro="" textlink="">
      <xdr:nvSpPr>
        <xdr:cNvPr id="636" name="フローチャート : 判断 635"/>
        <xdr:cNvSpPr/>
      </xdr:nvSpPr>
      <xdr:spPr>
        <a:xfrm>
          <a:off x="13652500" y="1350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83252</xdr:rowOff>
    </xdr:from>
    <xdr:ext cx="469744" cy="259045"/>
    <xdr:sp macro="" textlink="">
      <xdr:nvSpPr>
        <xdr:cNvPr id="637" name="テキスト ボックス 636"/>
        <xdr:cNvSpPr txBox="1"/>
      </xdr:nvSpPr>
      <xdr:spPr>
        <a:xfrm>
          <a:off x="13468427" y="132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122282</xdr:rowOff>
    </xdr:from>
    <xdr:to>
      <xdr:col>18</xdr:col>
      <xdr:colOff>492125</xdr:colOff>
      <xdr:row>79</xdr:row>
      <xdr:rowOff>52432</xdr:rowOff>
    </xdr:to>
    <xdr:sp macro="" textlink="">
      <xdr:nvSpPr>
        <xdr:cNvPr id="638" name="フローチャート : 判断 637"/>
        <xdr:cNvSpPr/>
      </xdr:nvSpPr>
      <xdr:spPr>
        <a:xfrm>
          <a:off x="12763500" y="13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43559</xdr:rowOff>
    </xdr:from>
    <xdr:ext cx="534377" cy="259045"/>
    <xdr:sp macro="" textlink="">
      <xdr:nvSpPr>
        <xdr:cNvPr id="639" name="テキスト ボックス 638"/>
        <xdr:cNvSpPr txBox="1"/>
      </xdr:nvSpPr>
      <xdr:spPr>
        <a:xfrm>
          <a:off x="12547111" y="135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163824</xdr:rowOff>
    </xdr:from>
    <xdr:to>
      <xdr:col>23</xdr:col>
      <xdr:colOff>568325</xdr:colOff>
      <xdr:row>79</xdr:row>
      <xdr:rowOff>93974</xdr:rowOff>
    </xdr:to>
    <xdr:sp macro="" textlink="">
      <xdr:nvSpPr>
        <xdr:cNvPr id="645" name="円/楕円 644"/>
        <xdr:cNvSpPr/>
      </xdr:nvSpPr>
      <xdr:spPr>
        <a:xfrm>
          <a:off x="16268700" y="135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78751</xdr:rowOff>
    </xdr:from>
    <xdr:ext cx="378565" cy="259045"/>
    <xdr:sp macro="" textlink="">
      <xdr:nvSpPr>
        <xdr:cNvPr id="646" name="災害復旧費該当値テキスト"/>
        <xdr:cNvSpPr txBox="1"/>
      </xdr:nvSpPr>
      <xdr:spPr>
        <a:xfrm>
          <a:off x="16370300" y="13451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156563</xdr:rowOff>
    </xdr:from>
    <xdr:to>
      <xdr:col>22</xdr:col>
      <xdr:colOff>415925</xdr:colOff>
      <xdr:row>79</xdr:row>
      <xdr:rowOff>86713</xdr:rowOff>
    </xdr:to>
    <xdr:sp macro="" textlink="">
      <xdr:nvSpPr>
        <xdr:cNvPr id="647" name="円/楕円 646"/>
        <xdr:cNvSpPr/>
      </xdr:nvSpPr>
      <xdr:spPr>
        <a:xfrm>
          <a:off x="15430500" y="135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77840</xdr:rowOff>
    </xdr:from>
    <xdr:ext cx="469744" cy="259045"/>
    <xdr:sp macro="" textlink="">
      <xdr:nvSpPr>
        <xdr:cNvPr id="648" name="テキスト ボックス 647"/>
        <xdr:cNvSpPr txBox="1"/>
      </xdr:nvSpPr>
      <xdr:spPr>
        <a:xfrm>
          <a:off x="15246427" y="136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150005</xdr:rowOff>
    </xdr:from>
    <xdr:to>
      <xdr:col>21</xdr:col>
      <xdr:colOff>212725</xdr:colOff>
      <xdr:row>79</xdr:row>
      <xdr:rowOff>80155</xdr:rowOff>
    </xdr:to>
    <xdr:sp macro="" textlink="">
      <xdr:nvSpPr>
        <xdr:cNvPr id="649" name="円/楕円 648"/>
        <xdr:cNvSpPr/>
      </xdr:nvSpPr>
      <xdr:spPr>
        <a:xfrm>
          <a:off x="14541500" y="1352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71282</xdr:rowOff>
    </xdr:from>
    <xdr:ext cx="469744" cy="259045"/>
    <xdr:sp macro="" textlink="">
      <xdr:nvSpPr>
        <xdr:cNvPr id="650" name="テキスト ボックス 649"/>
        <xdr:cNvSpPr txBox="1"/>
      </xdr:nvSpPr>
      <xdr:spPr>
        <a:xfrm>
          <a:off x="14357427" y="1361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147704</xdr:rowOff>
    </xdr:from>
    <xdr:to>
      <xdr:col>20</xdr:col>
      <xdr:colOff>9525</xdr:colOff>
      <xdr:row>79</xdr:row>
      <xdr:rowOff>77854</xdr:rowOff>
    </xdr:to>
    <xdr:sp macro="" textlink="">
      <xdr:nvSpPr>
        <xdr:cNvPr id="651" name="円/楕円 650"/>
        <xdr:cNvSpPr/>
      </xdr:nvSpPr>
      <xdr:spPr>
        <a:xfrm>
          <a:off x="13652500" y="135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68981</xdr:rowOff>
    </xdr:from>
    <xdr:ext cx="469744" cy="259045"/>
    <xdr:sp macro="" textlink="">
      <xdr:nvSpPr>
        <xdr:cNvPr id="652" name="テキスト ボックス 651"/>
        <xdr:cNvSpPr txBox="1"/>
      </xdr:nvSpPr>
      <xdr:spPr>
        <a:xfrm>
          <a:off x="13468427" y="1361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169859</xdr:rowOff>
    </xdr:from>
    <xdr:to>
      <xdr:col>18</xdr:col>
      <xdr:colOff>492125</xdr:colOff>
      <xdr:row>78</xdr:row>
      <xdr:rowOff>100009</xdr:rowOff>
    </xdr:to>
    <xdr:sp macro="" textlink="">
      <xdr:nvSpPr>
        <xdr:cNvPr id="653" name="円/楕円 652"/>
        <xdr:cNvSpPr/>
      </xdr:nvSpPr>
      <xdr:spPr>
        <a:xfrm>
          <a:off x="12763500" y="1337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116536</xdr:rowOff>
    </xdr:from>
    <xdr:ext cx="534377" cy="259045"/>
    <xdr:sp macro="" textlink="">
      <xdr:nvSpPr>
        <xdr:cNvPr id="654" name="テキスト ボックス 653"/>
        <xdr:cNvSpPr txBox="1"/>
      </xdr:nvSpPr>
      <xdr:spPr>
        <a:xfrm>
          <a:off x="12547111" y="131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5631</xdr:rowOff>
    </xdr:from>
    <xdr:to>
      <xdr:col>23</xdr:col>
      <xdr:colOff>517525</xdr:colOff>
      <xdr:row>98</xdr:row>
      <xdr:rowOff>9589</xdr:rowOff>
    </xdr:to>
    <xdr:cxnSp macro="">
      <xdr:nvCxnSpPr>
        <xdr:cNvPr id="683" name="直線コネクタ 682"/>
        <xdr:cNvCxnSpPr/>
      </xdr:nvCxnSpPr>
      <xdr:spPr>
        <a:xfrm>
          <a:off x="15481300" y="16807731"/>
          <a:ext cx="838200" cy="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167401</xdr:rowOff>
    </xdr:from>
    <xdr:to>
      <xdr:col>22</xdr:col>
      <xdr:colOff>365125</xdr:colOff>
      <xdr:row>98</xdr:row>
      <xdr:rowOff>5631</xdr:rowOff>
    </xdr:to>
    <xdr:cxnSp macro="">
      <xdr:nvCxnSpPr>
        <xdr:cNvPr id="686" name="直線コネクタ 685"/>
        <xdr:cNvCxnSpPr/>
      </xdr:nvCxnSpPr>
      <xdr:spPr>
        <a:xfrm>
          <a:off x="14592300" y="16798051"/>
          <a:ext cx="889000" cy="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167401</xdr:rowOff>
    </xdr:from>
    <xdr:to>
      <xdr:col>21</xdr:col>
      <xdr:colOff>161925</xdr:colOff>
      <xdr:row>97</xdr:row>
      <xdr:rowOff>169483</xdr:rowOff>
    </xdr:to>
    <xdr:cxnSp macro="">
      <xdr:nvCxnSpPr>
        <xdr:cNvPr id="689" name="直線コネクタ 688"/>
        <xdr:cNvCxnSpPr/>
      </xdr:nvCxnSpPr>
      <xdr:spPr>
        <a:xfrm flipV="1">
          <a:off x="13703300" y="16798051"/>
          <a:ext cx="889000" cy="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25152</xdr:rowOff>
    </xdr:from>
    <xdr:to>
      <xdr:col>21</xdr:col>
      <xdr:colOff>212725</xdr:colOff>
      <xdr:row>98</xdr:row>
      <xdr:rowOff>126752</xdr:rowOff>
    </xdr:to>
    <xdr:sp macro="" textlink="">
      <xdr:nvSpPr>
        <xdr:cNvPr id="690" name="フローチャート : 判断 689"/>
        <xdr:cNvSpPr/>
      </xdr:nvSpPr>
      <xdr:spPr>
        <a:xfrm>
          <a:off x="14541500" y="1682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117879</xdr:rowOff>
    </xdr:from>
    <xdr:ext cx="599010" cy="259045"/>
    <xdr:sp macro="" textlink="">
      <xdr:nvSpPr>
        <xdr:cNvPr id="691" name="テキスト ボックス 690"/>
        <xdr:cNvSpPr txBox="1"/>
      </xdr:nvSpPr>
      <xdr:spPr>
        <a:xfrm>
          <a:off x="14292794" y="1691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166024</xdr:rowOff>
    </xdr:from>
    <xdr:to>
      <xdr:col>19</xdr:col>
      <xdr:colOff>644525</xdr:colOff>
      <xdr:row>97</xdr:row>
      <xdr:rowOff>169483</xdr:rowOff>
    </xdr:to>
    <xdr:cxnSp macro="">
      <xdr:nvCxnSpPr>
        <xdr:cNvPr id="692" name="直線コネクタ 691"/>
        <xdr:cNvCxnSpPr/>
      </xdr:nvCxnSpPr>
      <xdr:spPr>
        <a:xfrm>
          <a:off x="12814300" y="16796674"/>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26471</xdr:rowOff>
    </xdr:from>
    <xdr:to>
      <xdr:col>20</xdr:col>
      <xdr:colOff>9525</xdr:colOff>
      <xdr:row>98</xdr:row>
      <xdr:rowOff>128071</xdr:rowOff>
    </xdr:to>
    <xdr:sp macro="" textlink="">
      <xdr:nvSpPr>
        <xdr:cNvPr id="693" name="フローチャート : 判断 692"/>
        <xdr:cNvSpPr/>
      </xdr:nvSpPr>
      <xdr:spPr>
        <a:xfrm>
          <a:off x="13652500" y="1682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119198</xdr:rowOff>
    </xdr:from>
    <xdr:ext cx="599010" cy="259045"/>
    <xdr:sp macro="" textlink="">
      <xdr:nvSpPr>
        <xdr:cNvPr id="694" name="テキスト ボックス 693"/>
        <xdr:cNvSpPr txBox="1"/>
      </xdr:nvSpPr>
      <xdr:spPr>
        <a:xfrm>
          <a:off x="13403794" y="1692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23724</xdr:rowOff>
    </xdr:from>
    <xdr:to>
      <xdr:col>18</xdr:col>
      <xdr:colOff>492125</xdr:colOff>
      <xdr:row>98</xdr:row>
      <xdr:rowOff>125324</xdr:rowOff>
    </xdr:to>
    <xdr:sp macro="" textlink="">
      <xdr:nvSpPr>
        <xdr:cNvPr id="695" name="フローチャート : 判断 694"/>
        <xdr:cNvSpPr/>
      </xdr:nvSpPr>
      <xdr:spPr>
        <a:xfrm>
          <a:off x="12763500" y="1682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116451</xdr:rowOff>
    </xdr:from>
    <xdr:ext cx="599010" cy="259045"/>
    <xdr:sp macro="" textlink="">
      <xdr:nvSpPr>
        <xdr:cNvPr id="696" name="テキスト ボックス 695"/>
        <xdr:cNvSpPr txBox="1"/>
      </xdr:nvSpPr>
      <xdr:spPr>
        <a:xfrm>
          <a:off x="12514794" y="1691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130239</xdr:rowOff>
    </xdr:from>
    <xdr:to>
      <xdr:col>23</xdr:col>
      <xdr:colOff>568325</xdr:colOff>
      <xdr:row>98</xdr:row>
      <xdr:rowOff>60389</xdr:rowOff>
    </xdr:to>
    <xdr:sp macro="" textlink="">
      <xdr:nvSpPr>
        <xdr:cNvPr id="702" name="円/楕円 701"/>
        <xdr:cNvSpPr/>
      </xdr:nvSpPr>
      <xdr:spPr>
        <a:xfrm>
          <a:off x="16268700" y="167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153116</xdr:rowOff>
    </xdr:from>
    <xdr:ext cx="599010" cy="259045"/>
    <xdr:sp macro="" textlink="">
      <xdr:nvSpPr>
        <xdr:cNvPr id="703" name="公債費該当値テキスト"/>
        <xdr:cNvSpPr txBox="1"/>
      </xdr:nvSpPr>
      <xdr:spPr>
        <a:xfrm>
          <a:off x="16370300" y="1661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162,450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126281</xdr:rowOff>
    </xdr:from>
    <xdr:to>
      <xdr:col>22</xdr:col>
      <xdr:colOff>415925</xdr:colOff>
      <xdr:row>98</xdr:row>
      <xdr:rowOff>56431</xdr:rowOff>
    </xdr:to>
    <xdr:sp macro="" textlink="">
      <xdr:nvSpPr>
        <xdr:cNvPr id="704" name="円/楕円 703"/>
        <xdr:cNvSpPr/>
      </xdr:nvSpPr>
      <xdr:spPr>
        <a:xfrm>
          <a:off x="15430500" y="167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72958</xdr:rowOff>
    </xdr:from>
    <xdr:ext cx="599010" cy="259045"/>
    <xdr:sp macro="" textlink="">
      <xdr:nvSpPr>
        <xdr:cNvPr id="705" name="テキスト ボックス 704"/>
        <xdr:cNvSpPr txBox="1"/>
      </xdr:nvSpPr>
      <xdr:spPr>
        <a:xfrm>
          <a:off x="15181794" y="1653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165,566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116601</xdr:rowOff>
    </xdr:from>
    <xdr:to>
      <xdr:col>21</xdr:col>
      <xdr:colOff>212725</xdr:colOff>
      <xdr:row>98</xdr:row>
      <xdr:rowOff>46751</xdr:rowOff>
    </xdr:to>
    <xdr:sp macro="" textlink="">
      <xdr:nvSpPr>
        <xdr:cNvPr id="706" name="円/楕円 705"/>
        <xdr:cNvSpPr/>
      </xdr:nvSpPr>
      <xdr:spPr>
        <a:xfrm>
          <a:off x="14541500" y="1674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63278</xdr:rowOff>
    </xdr:from>
    <xdr:ext cx="599010" cy="259045"/>
    <xdr:sp macro="" textlink="">
      <xdr:nvSpPr>
        <xdr:cNvPr id="707" name="テキスト ボックス 706"/>
        <xdr:cNvSpPr txBox="1"/>
      </xdr:nvSpPr>
      <xdr:spPr>
        <a:xfrm>
          <a:off x="14292794" y="1652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118683</xdr:rowOff>
    </xdr:from>
    <xdr:to>
      <xdr:col>20</xdr:col>
      <xdr:colOff>9525</xdr:colOff>
      <xdr:row>98</xdr:row>
      <xdr:rowOff>48833</xdr:rowOff>
    </xdr:to>
    <xdr:sp macro="" textlink="">
      <xdr:nvSpPr>
        <xdr:cNvPr id="708" name="円/楕円 707"/>
        <xdr:cNvSpPr/>
      </xdr:nvSpPr>
      <xdr:spPr>
        <a:xfrm>
          <a:off x="13652500" y="1674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65360</xdr:rowOff>
    </xdr:from>
    <xdr:ext cx="599010" cy="259045"/>
    <xdr:sp macro="" textlink="">
      <xdr:nvSpPr>
        <xdr:cNvPr id="709" name="テキスト ボックス 708"/>
        <xdr:cNvSpPr txBox="1"/>
      </xdr:nvSpPr>
      <xdr:spPr>
        <a:xfrm>
          <a:off x="13403794" y="1652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171,549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115224</xdr:rowOff>
    </xdr:from>
    <xdr:to>
      <xdr:col>18</xdr:col>
      <xdr:colOff>492125</xdr:colOff>
      <xdr:row>98</xdr:row>
      <xdr:rowOff>45374</xdr:rowOff>
    </xdr:to>
    <xdr:sp macro="" textlink="">
      <xdr:nvSpPr>
        <xdr:cNvPr id="710" name="円/楕円 709"/>
        <xdr:cNvSpPr/>
      </xdr:nvSpPr>
      <xdr:spPr>
        <a:xfrm>
          <a:off x="12763500" y="1674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61901</xdr:rowOff>
    </xdr:from>
    <xdr:ext cx="599010" cy="259045"/>
    <xdr:sp macro="" textlink="">
      <xdr:nvSpPr>
        <xdr:cNvPr id="711" name="テキスト ボックス 710"/>
        <xdr:cNvSpPr txBox="1"/>
      </xdr:nvSpPr>
      <xdr:spPr>
        <a:xfrm>
          <a:off x="12514794" y="1652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43245</xdr:rowOff>
    </xdr:from>
    <xdr:to>
      <xdr:col>29</xdr:col>
      <xdr:colOff>568325</xdr:colOff>
      <xdr:row>39</xdr:row>
      <xdr:rowOff>144845</xdr:rowOff>
    </xdr:to>
    <xdr:sp macro="" textlink="">
      <xdr:nvSpPr>
        <xdr:cNvPr id="749" name="フローチャート : 判断 748"/>
        <xdr:cNvSpPr/>
      </xdr:nvSpPr>
      <xdr:spPr>
        <a:xfrm>
          <a:off x="20383500" y="672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161372</xdr:rowOff>
    </xdr:from>
    <xdr:ext cx="378565" cy="259045"/>
    <xdr:sp macro="" textlink="">
      <xdr:nvSpPr>
        <xdr:cNvPr id="750" name="テキスト ボックス 749"/>
        <xdr:cNvSpPr txBox="1"/>
      </xdr:nvSpPr>
      <xdr:spPr>
        <a:xfrm>
          <a:off x="20245017" y="6505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42886</xdr:rowOff>
    </xdr:from>
    <xdr:to>
      <xdr:col>28</xdr:col>
      <xdr:colOff>365125</xdr:colOff>
      <xdr:row>39</xdr:row>
      <xdr:rowOff>144486</xdr:rowOff>
    </xdr:to>
    <xdr:sp macro="" textlink="">
      <xdr:nvSpPr>
        <xdr:cNvPr id="752" name="フローチャート : 判断 751"/>
        <xdr:cNvSpPr/>
      </xdr:nvSpPr>
      <xdr:spPr>
        <a:xfrm>
          <a:off x="19494500" y="672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161013</xdr:rowOff>
    </xdr:from>
    <xdr:ext cx="378565" cy="259045"/>
    <xdr:sp macro="" textlink="">
      <xdr:nvSpPr>
        <xdr:cNvPr id="753" name="テキスト ボックス 752"/>
        <xdr:cNvSpPr txBox="1"/>
      </xdr:nvSpPr>
      <xdr:spPr>
        <a:xfrm>
          <a:off x="19356017" y="6504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42919</xdr:rowOff>
    </xdr:from>
    <xdr:to>
      <xdr:col>27</xdr:col>
      <xdr:colOff>161925</xdr:colOff>
      <xdr:row>39</xdr:row>
      <xdr:rowOff>144519</xdr:rowOff>
    </xdr:to>
    <xdr:sp macro="" textlink="">
      <xdr:nvSpPr>
        <xdr:cNvPr id="754" name="フローチャート : 判断 753"/>
        <xdr:cNvSpPr/>
      </xdr:nvSpPr>
      <xdr:spPr>
        <a:xfrm>
          <a:off x="18605500" y="672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161046</xdr:rowOff>
    </xdr:from>
    <xdr:ext cx="378565" cy="259045"/>
    <xdr:sp macro="" textlink="">
      <xdr:nvSpPr>
        <xdr:cNvPr id="755" name="テキスト ボックス 754"/>
        <xdr:cNvSpPr txBox="1"/>
      </xdr:nvSpPr>
      <xdr:spPr>
        <a:xfrm>
          <a:off x="18467017" y="6504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民生費が住民一人当たり</a:t>
          </a:r>
          <a:r>
            <a:rPr kumimoji="1" lang="en-US" altLang="ja-JP" sz="1300">
              <a:latin typeface="ＭＳ Ｐゴシック"/>
            </a:rPr>
            <a:t>268,137</a:t>
          </a:r>
          <a:r>
            <a:rPr kumimoji="1" lang="ja-JP" altLang="en-US" sz="1300">
              <a:latin typeface="ＭＳ Ｐゴシック"/>
            </a:rPr>
            <a:t>円となっており、平成</a:t>
          </a:r>
          <a:r>
            <a:rPr kumimoji="1" lang="en-US" altLang="ja-JP" sz="1300">
              <a:latin typeface="ＭＳ Ｐゴシック"/>
            </a:rPr>
            <a:t>28</a:t>
          </a:r>
          <a:r>
            <a:rPr kumimoji="1" lang="ja-JP" altLang="en-US" sz="1300">
              <a:latin typeface="ＭＳ Ｐゴシック"/>
            </a:rPr>
            <a:t>年度は類似団体平均に比べ高い水準となっているが、保育所の増築に伴う大規模改修などが主な要因となっている。また公債費については、住民一人当たり</a:t>
          </a:r>
          <a:r>
            <a:rPr kumimoji="1" lang="en-US" altLang="ja-JP" sz="1300">
              <a:latin typeface="ＭＳ Ｐゴシック"/>
            </a:rPr>
            <a:t>162,450</a:t>
          </a:r>
          <a:r>
            <a:rPr kumimoji="1" lang="ja-JP" altLang="en-US" sz="1300">
              <a:latin typeface="ＭＳ Ｐゴシック"/>
            </a:rPr>
            <a:t>円となっており、過去に実施した大型事業の影響で地方債残高が膨らんだが、投資的事業の抑制により新規地方債の発行を抑制しているため、年々減少している。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北海道増毛町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財政運営プランに基づき財政運営を行い生じた剰余金を積み立てたことにより財政調整基金の残高や実質単年度収支が増加したが、留萌南部衛生組合負担金等の増加により、実質収支額は減少した。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北海道増毛町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一般会計については、留萌南部衛生組合負担金等の増加により今年度は減少となった。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水道事業会計や簡易水道事業会計は、給水収益は減少しているものの経費節減により横ばい。</a:t>
          </a:r>
        </a:p>
        <a:p>
          <a:r>
            <a:rPr kumimoji="1" lang="ja-JP" altLang="en-US" sz="1400">
              <a:latin typeface="ＭＳ ゴシック" pitchFamily="49" charset="-128"/>
              <a:ea typeface="ＭＳ ゴシック" pitchFamily="49" charset="-128"/>
            </a:rPr>
            <a:t>砕石事業会計は流動資産の増加により微増。</a:t>
          </a:r>
        </a:p>
        <a:p>
          <a:r>
            <a:rPr kumimoji="1" lang="ja-JP" altLang="en-US" sz="1400">
              <a:latin typeface="ＭＳ ゴシック" pitchFamily="49" charset="-128"/>
              <a:ea typeface="ＭＳ ゴシック" pitchFamily="49" charset="-128"/>
            </a:rPr>
            <a:t>国民健康保険特別会計をはじめとするその他の会計については、一般会計からの繰入金で財政運営を行っていることから１％～２％前後で推移している。</a:t>
          </a:r>
        </a:p>
        <a:p>
          <a:r>
            <a:rPr kumimoji="1" lang="ja-JP" altLang="en-US" sz="1400">
              <a:latin typeface="ＭＳ ゴシック" pitchFamily="49" charset="-128"/>
              <a:ea typeface="ＭＳ ゴシック" pitchFamily="49" charset="-128"/>
            </a:rPr>
            <a:t>一般会計については、今後も歳出抑制、人件費の適正化、地方債現在高の縮減に努め、各企業会計及び特別会計においても、繰出金を最小限に留めるため独立採算制を基本とした経営改善や経費圧縮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818_&#22679;&#27611;&#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O53">
            <v>63.7</v>
          </cell>
        </row>
        <row r="55">
          <cell r="G55" t="str">
            <v>類似団体内平均値</v>
          </cell>
          <cell r="O55">
            <v>0</v>
          </cell>
        </row>
        <row r="57">
          <cell r="O57">
            <v>59.7</v>
          </cell>
        </row>
        <row r="72">
          <cell r="K72" t="str">
            <v>H24</v>
          </cell>
          <cell r="L72" t="str">
            <v>H25</v>
          </cell>
          <cell r="M72" t="str">
            <v>H26</v>
          </cell>
          <cell r="N72" t="str">
            <v>H27</v>
          </cell>
          <cell r="O72" t="str">
            <v>H28</v>
          </cell>
        </row>
        <row r="73">
          <cell r="G73" t="str">
            <v>当該団体値</v>
          </cell>
          <cell r="K73">
            <v>68.8</v>
          </cell>
          <cell r="L73">
            <v>53.5</v>
          </cell>
          <cell r="M73">
            <v>27.2</v>
          </cell>
        </row>
        <row r="75">
          <cell r="K75">
            <v>14.2</v>
          </cell>
          <cell r="L75">
            <v>13.8</v>
          </cell>
          <cell r="M75">
            <v>13.3</v>
          </cell>
          <cell r="N75">
            <v>12.5</v>
          </cell>
          <cell r="O75">
            <v>11.7</v>
          </cell>
        </row>
        <row r="77">
          <cell r="G77" t="str">
            <v>類似団体内平均値</v>
          </cell>
          <cell r="K77">
            <v>5.7</v>
          </cell>
          <cell r="L77">
            <v>0</v>
          </cell>
          <cell r="M77">
            <v>0</v>
          </cell>
          <cell r="N77">
            <v>0</v>
          </cell>
          <cell r="O77">
            <v>0</v>
          </cell>
        </row>
        <row r="79">
          <cell r="K79">
            <v>10.8</v>
          </cell>
          <cell r="L79">
            <v>9.8000000000000007</v>
          </cell>
          <cell r="M79">
            <v>9.1</v>
          </cell>
          <cell r="N79">
            <v>7.8</v>
          </cell>
          <cell r="O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5650917</v>
      </c>
      <c r="BO4" s="411"/>
      <c r="BP4" s="411"/>
      <c r="BQ4" s="411"/>
      <c r="BR4" s="411"/>
      <c r="BS4" s="411"/>
      <c r="BT4" s="411"/>
      <c r="BU4" s="412"/>
      <c r="BV4" s="410">
        <v>5082279</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5.7</v>
      </c>
      <c r="CU4" s="588"/>
      <c r="CV4" s="588"/>
      <c r="CW4" s="588"/>
      <c r="CX4" s="588"/>
      <c r="CY4" s="588"/>
      <c r="CZ4" s="588"/>
      <c r="DA4" s="589"/>
      <c r="DB4" s="587">
        <v>6.1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5468231</v>
      </c>
      <c r="BO5" s="416"/>
      <c r="BP5" s="416"/>
      <c r="BQ5" s="416"/>
      <c r="BR5" s="416"/>
      <c r="BS5" s="416"/>
      <c r="BT5" s="416"/>
      <c r="BU5" s="417"/>
      <c r="BV5" s="415">
        <v>4876248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83.5</v>
      </c>
      <c r="CU5" s="386"/>
      <c r="CV5" s="386"/>
      <c r="CW5" s="386"/>
      <c r="CX5" s="386"/>
      <c r="CY5" s="386"/>
      <c r="CZ5" s="386"/>
      <c r="DA5" s="387"/>
      <c r="DB5" s="385">
        <v>82.4</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182686</v>
      </c>
      <c r="BO6" s="416"/>
      <c r="BP6" s="416"/>
      <c r="BQ6" s="416"/>
      <c r="BR6" s="416"/>
      <c r="BS6" s="416"/>
      <c r="BT6" s="416"/>
      <c r="BU6" s="417"/>
      <c r="BV6" s="415">
        <v>206031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86.4</v>
      </c>
      <c r="CU6" s="562"/>
      <c r="CV6" s="562"/>
      <c r="CW6" s="562"/>
      <c r="CX6" s="562"/>
      <c r="CY6" s="562"/>
      <c r="CZ6" s="562"/>
      <c r="DA6" s="563"/>
      <c r="DB6" s="561">
        <v>86.4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8969</v>
      </c>
      <c r="BO7" s="416"/>
      <c r="BP7" s="416"/>
      <c r="BQ7" s="416"/>
      <c r="BR7" s="416"/>
      <c r="BS7" s="416"/>
      <c r="BT7" s="416"/>
      <c r="BU7" s="417"/>
      <c r="BV7" s="415">
        <v>16228</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3039901</v>
      </c>
      <c r="CU7" s="416"/>
      <c r="CV7" s="416"/>
      <c r="CW7" s="416"/>
      <c r="CX7" s="416"/>
      <c r="CY7" s="416"/>
      <c r="CZ7" s="416"/>
      <c r="DA7" s="417"/>
      <c r="DB7" s="415">
        <v>3134606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173717</v>
      </c>
      <c r="BO8" s="416"/>
      <c r="BP8" s="416"/>
      <c r="BQ8" s="416"/>
      <c r="BR8" s="416"/>
      <c r="BS8" s="416"/>
      <c r="BT8" s="416"/>
      <c r="BU8" s="417"/>
      <c r="BV8" s="415">
        <v>189803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0.14000000000000001</v>
      </c>
      <c r="CU8" s="525"/>
      <c r="CV8" s="525"/>
      <c r="CW8" s="525"/>
      <c r="CX8" s="525"/>
      <c r="CY8" s="525"/>
      <c r="CZ8" s="525"/>
      <c r="DA8" s="526"/>
      <c r="DB8" s="524">
        <v>0.13</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4497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79</v>
      </c>
      <c r="AV9" s="473"/>
      <c r="AW9" s="473"/>
      <c r="AX9" s="473"/>
      <c r="AY9" s="395" t="s">
        <v>100</v>
      </c>
      <c r="AZ9" s="396"/>
      <c r="BA9" s="396"/>
      <c r="BB9" s="396"/>
      <c r="BC9" s="396"/>
      <c r="BD9" s="396"/>
      <c r="BE9" s="396"/>
      <c r="BF9" s="396"/>
      <c r="BG9" s="396"/>
      <c r="BH9" s="396"/>
      <c r="BI9" s="396"/>
      <c r="BJ9" s="396"/>
      <c r="BK9" s="396"/>
      <c r="BL9" s="396"/>
      <c r="BM9" s="397"/>
      <c r="BN9" s="415">
        <v>-16086</v>
      </c>
      <c r="BO9" s="416"/>
      <c r="BP9" s="416"/>
      <c r="BQ9" s="416"/>
      <c r="BR9" s="416"/>
      <c r="BS9" s="416"/>
      <c r="BT9" s="416"/>
      <c r="BU9" s="417"/>
      <c r="BV9" s="415">
        <v>37595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18.600000000000001</v>
      </c>
      <c r="CU9" s="386"/>
      <c r="CV9" s="386"/>
      <c r="CW9" s="386"/>
      <c r="CX9" s="386"/>
      <c r="CY9" s="386"/>
      <c r="CZ9" s="386"/>
      <c r="DA9" s="387"/>
      <c r="DB9" s="385">
        <v>20</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5078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50249</v>
      </c>
      <c r="BO10" s="416"/>
      <c r="BP10" s="416"/>
      <c r="BQ10" s="416"/>
      <c r="BR10" s="416"/>
      <c r="BS10" s="416"/>
      <c r="BT10" s="416"/>
      <c r="BU10" s="417"/>
      <c r="BV10" s="415">
        <v>51567</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4606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4548</v>
      </c>
      <c r="S13" s="517"/>
      <c r="T13" s="517"/>
      <c r="U13" s="517"/>
      <c r="V13" s="518"/>
      <c r="W13" s="504" t="s">
        <v>124</v>
      </c>
      <c r="X13" s="428"/>
      <c r="Y13" s="428"/>
      <c r="Z13" s="428"/>
      <c r="AA13" s="428"/>
      <c r="AB13" s="429"/>
      <c r="AC13" s="391">
        <v>505</v>
      </c>
      <c r="AD13" s="392"/>
      <c r="AE13" s="392"/>
      <c r="AF13" s="392"/>
      <c r="AG13" s="393"/>
      <c r="AH13" s="391">
        <v>500</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34163</v>
      </c>
      <c r="BO13" s="416"/>
      <c r="BP13" s="416"/>
      <c r="BQ13" s="416"/>
      <c r="BR13" s="416"/>
      <c r="BS13" s="416"/>
      <c r="BT13" s="416"/>
      <c r="BU13" s="417"/>
      <c r="BV13" s="415">
        <v>89162</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11.7</v>
      </c>
      <c r="CU13" s="386"/>
      <c r="CV13" s="386"/>
      <c r="CW13" s="386"/>
      <c r="CX13" s="386"/>
      <c r="CY13" s="386"/>
      <c r="CZ13" s="386"/>
      <c r="DA13" s="387"/>
      <c r="DB13" s="385">
        <v>12.5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4732</v>
      </c>
      <c r="S14" s="517"/>
      <c r="T14" s="517"/>
      <c r="U14" s="517"/>
      <c r="V14" s="518"/>
      <c r="W14" s="519"/>
      <c r="X14" s="431"/>
      <c r="Y14" s="431"/>
      <c r="Z14" s="431"/>
      <c r="AA14" s="431"/>
      <c r="AB14" s="432"/>
      <c r="AC14" s="509">
        <v>23.3</v>
      </c>
      <c r="AD14" s="510"/>
      <c r="AE14" s="510"/>
      <c r="AF14" s="510"/>
      <c r="AG14" s="511"/>
      <c r="AH14" s="509">
        <v>21.9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4678</v>
      </c>
      <c r="S15" s="517"/>
      <c r="T15" s="517"/>
      <c r="U15" s="517"/>
      <c r="V15" s="518"/>
      <c r="W15" s="504" t="s">
        <v>130</v>
      </c>
      <c r="X15" s="428"/>
      <c r="Y15" s="428"/>
      <c r="Z15" s="428"/>
      <c r="AA15" s="428"/>
      <c r="AB15" s="429"/>
      <c r="AC15" s="391">
        <v>526</v>
      </c>
      <c r="AD15" s="392"/>
      <c r="AE15" s="392"/>
      <c r="AF15" s="392"/>
      <c r="AG15" s="393"/>
      <c r="AH15" s="391">
        <v>586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400817</v>
      </c>
      <c r="BO15" s="411"/>
      <c r="BP15" s="411"/>
      <c r="BQ15" s="411"/>
      <c r="BR15" s="411"/>
      <c r="BS15" s="411"/>
      <c r="BT15" s="411"/>
      <c r="BU15" s="412"/>
      <c r="BV15" s="410">
        <v>398348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24.3</v>
      </c>
      <c r="AD16" s="510"/>
      <c r="AE16" s="510"/>
      <c r="AF16" s="510"/>
      <c r="AG16" s="511"/>
      <c r="AH16" s="509">
        <v>25.7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2833177</v>
      </c>
      <c r="BO16" s="416"/>
      <c r="BP16" s="416"/>
      <c r="BQ16" s="416"/>
      <c r="BR16" s="416"/>
      <c r="BS16" s="416"/>
      <c r="BT16" s="416"/>
      <c r="BU16" s="417"/>
      <c r="BV16" s="415">
        <v>2889867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1137</v>
      </c>
      <c r="AD17" s="392"/>
      <c r="AE17" s="392"/>
      <c r="AF17" s="392"/>
      <c r="AG17" s="393"/>
      <c r="AH17" s="391">
        <v>1196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496921</v>
      </c>
      <c r="BO17" s="416"/>
      <c r="BP17" s="416"/>
      <c r="BQ17" s="416"/>
      <c r="BR17" s="416"/>
      <c r="BS17" s="416"/>
      <c r="BT17" s="416"/>
      <c r="BU17" s="417"/>
      <c r="BV17" s="415">
        <v>494782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369.71</v>
      </c>
      <c r="M18" s="480"/>
      <c r="N18" s="480"/>
      <c r="O18" s="480"/>
      <c r="P18" s="480"/>
      <c r="Q18" s="480"/>
      <c r="R18" s="481"/>
      <c r="S18" s="481"/>
      <c r="T18" s="481"/>
      <c r="U18" s="481"/>
      <c r="V18" s="482"/>
      <c r="W18" s="496"/>
      <c r="X18" s="497"/>
      <c r="Y18" s="497"/>
      <c r="Z18" s="497"/>
      <c r="AA18" s="497"/>
      <c r="AB18" s="505"/>
      <c r="AC18" s="379">
        <v>52.4</v>
      </c>
      <c r="AD18" s="380"/>
      <c r="AE18" s="380"/>
      <c r="AF18" s="380"/>
      <c r="AG18" s="483"/>
      <c r="AH18" s="379">
        <v>52.4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2546638</v>
      </c>
      <c r="BO18" s="416"/>
      <c r="BP18" s="416"/>
      <c r="BQ18" s="416"/>
      <c r="BR18" s="416"/>
      <c r="BS18" s="416"/>
      <c r="BT18" s="416"/>
      <c r="BU18" s="417"/>
      <c r="BV18" s="415">
        <v>2600749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3636636</v>
      </c>
      <c r="BO19" s="416"/>
      <c r="BP19" s="416"/>
      <c r="BQ19" s="416"/>
      <c r="BR19" s="416"/>
      <c r="BS19" s="416"/>
      <c r="BT19" s="416"/>
      <c r="BU19" s="417"/>
      <c r="BV19" s="415">
        <v>3598890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2051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4800137</v>
      </c>
      <c r="BO23" s="416"/>
      <c r="BP23" s="416"/>
      <c r="BQ23" s="416"/>
      <c r="BR23" s="416"/>
      <c r="BS23" s="416"/>
      <c r="BT23" s="416"/>
      <c r="BU23" s="417"/>
      <c r="BV23" s="415">
        <v>4960528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6800</v>
      </c>
      <c r="R24" s="392"/>
      <c r="S24" s="392"/>
      <c r="T24" s="392"/>
      <c r="U24" s="392"/>
      <c r="V24" s="393"/>
      <c r="W24" s="457"/>
      <c r="X24" s="448"/>
      <c r="Y24" s="449"/>
      <c r="Z24" s="388" t="s">
        <v>154</v>
      </c>
      <c r="AA24" s="389"/>
      <c r="AB24" s="389"/>
      <c r="AC24" s="389"/>
      <c r="AD24" s="389"/>
      <c r="AE24" s="389"/>
      <c r="AF24" s="389"/>
      <c r="AG24" s="390"/>
      <c r="AH24" s="391">
        <v>118</v>
      </c>
      <c r="AI24" s="392"/>
      <c r="AJ24" s="392"/>
      <c r="AK24" s="392"/>
      <c r="AL24" s="393"/>
      <c r="AM24" s="391">
        <v>346684</v>
      </c>
      <c r="AN24" s="392"/>
      <c r="AO24" s="392"/>
      <c r="AP24" s="392"/>
      <c r="AQ24" s="392"/>
      <c r="AR24" s="393"/>
      <c r="AS24" s="391">
        <v>2938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3925410</v>
      </c>
      <c r="BO24" s="416"/>
      <c r="BP24" s="416"/>
      <c r="BQ24" s="416"/>
      <c r="BR24" s="416"/>
      <c r="BS24" s="416"/>
      <c r="BT24" s="416"/>
      <c r="BU24" s="417"/>
      <c r="BV24" s="415">
        <v>3986241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6120</v>
      </c>
      <c r="R25" s="392"/>
      <c r="S25" s="392"/>
      <c r="T25" s="392"/>
      <c r="U25" s="392"/>
      <c r="V25" s="393"/>
      <c r="W25" s="457"/>
      <c r="X25" s="448"/>
      <c r="Y25" s="449"/>
      <c r="Z25" s="388" t="s">
        <v>157</v>
      </c>
      <c r="AA25" s="389"/>
      <c r="AB25" s="389"/>
      <c r="AC25" s="389"/>
      <c r="AD25" s="389"/>
      <c r="AE25" s="389"/>
      <c r="AF25" s="389"/>
      <c r="AG25" s="390"/>
      <c r="AH25" s="391">
        <v>18</v>
      </c>
      <c r="AI25" s="392"/>
      <c r="AJ25" s="392"/>
      <c r="AK25" s="392"/>
      <c r="AL25" s="393"/>
      <c r="AM25" s="391">
        <v>49590</v>
      </c>
      <c r="AN25" s="392"/>
      <c r="AO25" s="392"/>
      <c r="AP25" s="392"/>
      <c r="AQ25" s="392"/>
      <c r="AR25" s="393"/>
      <c r="AS25" s="391">
        <v>2755</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47635</v>
      </c>
      <c r="BO25" s="411"/>
      <c r="BP25" s="411"/>
      <c r="BQ25" s="411"/>
      <c r="BR25" s="411"/>
      <c r="BS25" s="411"/>
      <c r="BT25" s="411"/>
      <c r="BU25" s="412"/>
      <c r="BV25" s="410">
        <v>30339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5640</v>
      </c>
      <c r="R26" s="392"/>
      <c r="S26" s="392"/>
      <c r="T26" s="392"/>
      <c r="U26" s="392"/>
      <c r="V26" s="393"/>
      <c r="W26" s="457"/>
      <c r="X26" s="448"/>
      <c r="Y26" s="449"/>
      <c r="Z26" s="388" t="s">
        <v>160</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2430</v>
      </c>
      <c r="R27" s="392"/>
      <c r="S27" s="392"/>
      <c r="T27" s="392"/>
      <c r="U27" s="392"/>
      <c r="V27" s="393"/>
      <c r="W27" s="457"/>
      <c r="X27" s="448"/>
      <c r="Y27" s="449"/>
      <c r="Z27" s="388" t="s">
        <v>163</v>
      </c>
      <c r="AA27" s="389"/>
      <c r="AB27" s="389"/>
      <c r="AC27" s="389"/>
      <c r="AD27" s="389"/>
      <c r="AE27" s="389"/>
      <c r="AF27" s="389"/>
      <c r="AG27" s="390"/>
      <c r="AH27" s="391">
        <v>2</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140152</v>
      </c>
      <c r="BO27" s="419"/>
      <c r="BP27" s="419"/>
      <c r="BQ27" s="419"/>
      <c r="BR27" s="419"/>
      <c r="BS27" s="419"/>
      <c r="BT27" s="419"/>
      <c r="BU27" s="420"/>
      <c r="BV27" s="418">
        <v>140145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1980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1688411</v>
      </c>
      <c r="BO28" s="411"/>
      <c r="BP28" s="411"/>
      <c r="BQ28" s="411"/>
      <c r="BR28" s="411"/>
      <c r="BS28" s="411"/>
      <c r="BT28" s="411"/>
      <c r="BU28" s="412"/>
      <c r="BV28" s="410">
        <v>1521745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9</v>
      </c>
      <c r="M29" s="392"/>
      <c r="N29" s="392"/>
      <c r="O29" s="392"/>
      <c r="P29" s="393"/>
      <c r="Q29" s="391">
        <v>1760</v>
      </c>
      <c r="R29" s="392"/>
      <c r="S29" s="392"/>
      <c r="T29" s="392"/>
      <c r="U29" s="392"/>
      <c r="V29" s="393"/>
      <c r="W29" s="458"/>
      <c r="X29" s="459"/>
      <c r="Y29" s="460"/>
      <c r="Z29" s="388" t="s">
        <v>171</v>
      </c>
      <c r="AA29" s="389"/>
      <c r="AB29" s="389"/>
      <c r="AC29" s="389"/>
      <c r="AD29" s="389"/>
      <c r="AE29" s="389"/>
      <c r="AF29" s="389"/>
      <c r="AG29" s="390"/>
      <c r="AH29" s="391">
        <v>120</v>
      </c>
      <c r="AI29" s="392"/>
      <c r="AJ29" s="392"/>
      <c r="AK29" s="392"/>
      <c r="AL29" s="393"/>
      <c r="AM29" s="391">
        <v>351394</v>
      </c>
      <c r="AN29" s="392"/>
      <c r="AO29" s="392"/>
      <c r="AP29" s="392"/>
      <c r="AQ29" s="392"/>
      <c r="AR29" s="393"/>
      <c r="AS29" s="391">
        <v>2928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274</v>
      </c>
      <c r="BO29" s="416"/>
      <c r="BP29" s="416"/>
      <c r="BQ29" s="416"/>
      <c r="BR29" s="416"/>
      <c r="BS29" s="416"/>
      <c r="BT29" s="416"/>
      <c r="BU29" s="417"/>
      <c r="BV29" s="415">
        <v>274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94.3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1009502</v>
      </c>
      <c r="BO30" s="419"/>
      <c r="BP30" s="419"/>
      <c r="BQ30" s="419"/>
      <c r="BR30" s="419"/>
      <c r="BS30" s="419"/>
      <c r="BT30" s="419"/>
      <c r="BU30" s="420"/>
      <c r="BV30" s="418">
        <v>678298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観光施設事業特別会計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留萌南部衛生組合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診療所事業特別会計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簡易水道事業会計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IF('各会計、関係団体の財政状況及び健全化判断比率'!B35="","",'各会計、関係団体の財政状況及び健全化判断比率'!B35)</f>
        <v>公共下水道事業特別会計</v>
      </c>
      <c r="BH35" s="374"/>
      <c r="BI35" s="374"/>
      <c r="BJ35" s="374"/>
      <c r="BK35" s="374"/>
      <c r="BL35" s="374"/>
      <c r="BM35" s="374"/>
      <c r="BN35" s="374"/>
      <c r="BO35" s="374"/>
      <c r="BP35" s="374"/>
      <c r="BQ35" s="374"/>
      <c r="BR35" s="374"/>
      <c r="BS35" s="374"/>
      <c r="BT35" s="374"/>
      <c r="BU35" s="374"/>
      <c r="BV35" s="167"/>
      <c r="BW35" s="375" t="str">
        <f t="shared" ref="BW35:BW43" si="2">IF(BY35="","",BW34+1)</f>
        <v/>
      </c>
      <c r="BX35" s="375"/>
      <c r="BY35" s="374" t="str">
        <f>IF('各会計、関係団体の財政状況及び健全化判断比率'!B69="","",'各会計、関係団体の財政状況及び健全化判断比率'!B69)</f>
        <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8</v>
      </c>
      <c r="AN36" s="375"/>
      <c r="AO36" s="374" t="str">
        <f>IF('各会計、関係団体の財政状況及び健全化判断比率'!B33="","",'各会計、関係団体の財政状況及び健全化判断比率'!B33)</f>
        <v>砕石事業会計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527</v>
      </c>
      <c r="D34" s="1184"/>
      <c r="E34" s="1185"/>
      <c r="F34" s="32">
        <v>6.47</v>
      </c>
      <c r="G34" s="33">
        <v>8.32</v>
      </c>
      <c r="H34" s="33">
        <v>4.88</v>
      </c>
      <c r="I34" s="33">
        <v>6.05</v>
      </c>
      <c r="J34" s="34">
        <v>5.71</v>
      </c>
      <c r="K34" s="22"/>
      <c r="L34" s="22"/>
      <c r="M34" s="22"/>
      <c r="N34" s="22"/>
      <c r="O34" s="22"/>
      <c r="P34" s="22"/>
    </row>
    <row r="35" spans="1:16" ht="39" customHeight="1">
      <c r="A35" s="22"/>
      <c r="B35" s="35"/>
      <c r="C35" s="1178" t="s">
        <v>528</v>
      </c>
      <c r="D35" s="1179"/>
      <c r="E35" s="1180"/>
      <c r="F35" s="36">
        <v>4.24</v>
      </c>
      <c r="G35" s="37">
        <v>4.49</v>
      </c>
      <c r="H35" s="37">
        <v>4.24</v>
      </c>
      <c r="I35" s="37">
        <v>3.87</v>
      </c>
      <c r="J35" s="38">
        <v>3.52</v>
      </c>
      <c r="K35" s="22"/>
      <c r="L35" s="22"/>
      <c r="M35" s="22"/>
      <c r="N35" s="22"/>
      <c r="O35" s="22"/>
      <c r="P35" s="22"/>
    </row>
    <row r="36" spans="1:16" ht="39" customHeight="1">
      <c r="A36" s="22"/>
      <c r="B36" s="35"/>
      <c r="C36" s="1178" t="s">
        <v>529</v>
      </c>
      <c r="D36" s="1179"/>
      <c r="E36" s="1180"/>
      <c r="F36" s="36">
        <v>2.57</v>
      </c>
      <c r="G36" s="37">
        <v>2.75</v>
      </c>
      <c r="H36" s="37">
        <v>2.4700000000000002</v>
      </c>
      <c r="I36" s="37">
        <v>3.01</v>
      </c>
      <c r="J36" s="38">
        <v>3.1</v>
      </c>
      <c r="K36" s="22"/>
      <c r="L36" s="22"/>
      <c r="M36" s="22"/>
      <c r="N36" s="22"/>
      <c r="O36" s="22"/>
      <c r="P36" s="22"/>
    </row>
    <row r="37" spans="1:16" ht="39" customHeight="1">
      <c r="A37" s="22"/>
      <c r="B37" s="35"/>
      <c r="C37" s="1178" t="s">
        <v>530</v>
      </c>
      <c r="D37" s="1179"/>
      <c r="E37" s="1180"/>
      <c r="F37" s="36">
        <v>1</v>
      </c>
      <c r="G37" s="37">
        <v>1.01</v>
      </c>
      <c r="H37" s="37">
        <v>1.1000000000000001</v>
      </c>
      <c r="I37" s="37">
        <v>1.17</v>
      </c>
      <c r="J37" s="38">
        <v>1.31</v>
      </c>
      <c r="K37" s="22"/>
      <c r="L37" s="22"/>
      <c r="M37" s="22"/>
      <c r="N37" s="22"/>
      <c r="O37" s="22"/>
      <c r="P37" s="22"/>
    </row>
    <row r="38" spans="1:16" ht="39" customHeight="1">
      <c r="A38" s="22"/>
      <c r="B38" s="35"/>
      <c r="C38" s="1178" t="s">
        <v>531</v>
      </c>
      <c r="D38" s="1179"/>
      <c r="E38" s="1180"/>
      <c r="F38" s="36">
        <v>0.01</v>
      </c>
      <c r="G38" s="37">
        <v>0.46</v>
      </c>
      <c r="H38" s="37">
        <v>0.34</v>
      </c>
      <c r="I38" s="37">
        <v>0.09</v>
      </c>
      <c r="J38" s="38">
        <v>1.22</v>
      </c>
      <c r="K38" s="22"/>
      <c r="L38" s="22"/>
      <c r="M38" s="22"/>
      <c r="N38" s="22"/>
      <c r="O38" s="22"/>
      <c r="P38" s="22"/>
    </row>
    <row r="39" spans="1:16" ht="39" customHeight="1">
      <c r="A39" s="22"/>
      <c r="B39" s="35"/>
      <c r="C39" s="1178" t="s">
        <v>532</v>
      </c>
      <c r="D39" s="1179"/>
      <c r="E39" s="1180"/>
      <c r="F39" s="36">
        <v>1.59</v>
      </c>
      <c r="G39" s="37">
        <v>1.28</v>
      </c>
      <c r="H39" s="37">
        <v>2.1</v>
      </c>
      <c r="I39" s="37">
        <v>1.76</v>
      </c>
      <c r="J39" s="38">
        <v>0.94</v>
      </c>
      <c r="K39" s="22"/>
      <c r="L39" s="22"/>
      <c r="M39" s="22"/>
      <c r="N39" s="22"/>
      <c r="O39" s="22"/>
      <c r="P39" s="22"/>
    </row>
    <row r="40" spans="1:16" ht="39" customHeight="1">
      <c r="A40" s="22"/>
      <c r="B40" s="35"/>
      <c r="C40" s="1178" t="s">
        <v>533</v>
      </c>
      <c r="D40" s="1179"/>
      <c r="E40" s="1180"/>
      <c r="F40" s="36">
        <v>0</v>
      </c>
      <c r="G40" s="37">
        <v>0</v>
      </c>
      <c r="H40" s="37">
        <v>0</v>
      </c>
      <c r="I40" s="37">
        <v>0</v>
      </c>
      <c r="J40" s="38">
        <v>0</v>
      </c>
      <c r="K40" s="22"/>
      <c r="L40" s="22"/>
      <c r="M40" s="22"/>
      <c r="N40" s="22"/>
      <c r="O40" s="22"/>
      <c r="P40" s="22"/>
    </row>
    <row r="41" spans="1:16" ht="39" customHeight="1">
      <c r="A41" s="22"/>
      <c r="B41" s="35"/>
      <c r="C41" s="1178" t="s">
        <v>534</v>
      </c>
      <c r="D41" s="1179"/>
      <c r="E41" s="1180"/>
      <c r="F41" s="36">
        <v>0</v>
      </c>
      <c r="G41" s="37">
        <v>0</v>
      </c>
      <c r="H41" s="37">
        <v>0</v>
      </c>
      <c r="I41" s="37">
        <v>0</v>
      </c>
      <c r="J41" s="38">
        <v>0</v>
      </c>
      <c r="K41" s="22"/>
      <c r="L41" s="22"/>
      <c r="M41" s="22"/>
      <c r="N41" s="22"/>
      <c r="O41" s="22"/>
      <c r="P41" s="22"/>
    </row>
    <row r="42" spans="1:16" ht="39" customHeight="1">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536</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885</v>
      </c>
      <c r="L45" s="60">
        <v>861</v>
      </c>
      <c r="M45" s="60">
        <v>847</v>
      </c>
      <c r="N45" s="60">
        <v>783</v>
      </c>
      <c r="O45" s="61">
        <v>748</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129</v>
      </c>
      <c r="L48" s="64">
        <v>132</v>
      </c>
      <c r="M48" s="64">
        <v>134</v>
      </c>
      <c r="N48" s="64">
        <v>110</v>
      </c>
      <c r="O48" s="65">
        <v>103</v>
      </c>
      <c r="P48" s="48"/>
      <c r="Q48" s="48"/>
      <c r="R48" s="48"/>
      <c r="S48" s="48"/>
      <c r="T48" s="48"/>
      <c r="U48" s="48"/>
    </row>
    <row r="49" spans="1:21" ht="30.75" customHeight="1">
      <c r="A49" s="48"/>
      <c r="B49" s="1196"/>
      <c r="C49" s="1197"/>
      <c r="D49" s="62"/>
      <c r="E49" s="1188" t="s">
        <v>16</v>
      </c>
      <c r="F49" s="1188"/>
      <c r="G49" s="1188"/>
      <c r="H49" s="1188"/>
      <c r="I49" s="1188"/>
      <c r="J49" s="1189"/>
      <c r="K49" s="63">
        <v>0</v>
      </c>
      <c r="L49" s="64">
        <v>0</v>
      </c>
      <c r="M49" s="64">
        <v>0</v>
      </c>
      <c r="N49" s="64">
        <v>10</v>
      </c>
      <c r="O49" s="65">
        <v>10</v>
      </c>
      <c r="P49" s="48"/>
      <c r="Q49" s="48"/>
      <c r="R49" s="48"/>
      <c r="S49" s="48"/>
      <c r="T49" s="48"/>
      <c r="U49" s="48"/>
    </row>
    <row r="50" spans="1:21" ht="30.75" customHeight="1">
      <c r="A50" s="48"/>
      <c r="B50" s="1196"/>
      <c r="C50" s="1197"/>
      <c r="D50" s="62"/>
      <c r="E50" s="1188" t="s">
        <v>17</v>
      </c>
      <c r="F50" s="1188"/>
      <c r="G50" s="1188"/>
      <c r="H50" s="1188"/>
      <c r="I50" s="1188"/>
      <c r="J50" s="1189"/>
      <c r="K50" s="63">
        <v>20</v>
      </c>
      <c r="L50" s="64">
        <v>20</v>
      </c>
      <c r="M50" s="64">
        <v>20</v>
      </c>
      <c r="N50" s="64">
        <v>20</v>
      </c>
      <c r="O50" s="65">
        <v>20</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679</v>
      </c>
      <c r="L52" s="64">
        <v>675</v>
      </c>
      <c r="M52" s="64">
        <v>676</v>
      </c>
      <c r="N52" s="64">
        <v>631</v>
      </c>
      <c r="O52" s="65">
        <v>614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355</v>
      </c>
      <c r="L53" s="69">
        <v>338</v>
      </c>
      <c r="M53" s="69">
        <v>325</v>
      </c>
      <c r="N53" s="69">
        <v>292</v>
      </c>
      <c r="O53" s="70">
        <v>267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5914</v>
      </c>
      <c r="J41" s="83">
        <v>5610</v>
      </c>
      <c r="K41" s="83">
        <v>5361</v>
      </c>
      <c r="L41" s="83">
        <v>4961</v>
      </c>
      <c r="M41" s="84">
        <v>4800</v>
      </c>
    </row>
    <row r="42" spans="2:13" ht="27.75" customHeight="1">
      <c r="B42" s="1204"/>
      <c r="C42" s="1205"/>
      <c r="D42" s="85"/>
      <c r="E42" s="1208" t="s">
        <v>26</v>
      </c>
      <c r="F42" s="1208"/>
      <c r="G42" s="1208"/>
      <c r="H42" s="1209"/>
      <c r="I42" s="86">
        <v>83</v>
      </c>
      <c r="J42" s="87">
        <v>63</v>
      </c>
      <c r="K42" s="87">
        <v>43</v>
      </c>
      <c r="L42" s="87">
        <v>22</v>
      </c>
      <c r="M42" s="88" t="s">
        <v>481</v>
      </c>
    </row>
    <row r="43" spans="2:13" ht="27.75" customHeight="1">
      <c r="B43" s="1204"/>
      <c r="C43" s="1205"/>
      <c r="D43" s="85"/>
      <c r="E43" s="1208" t="s">
        <v>27</v>
      </c>
      <c r="F43" s="1208"/>
      <c r="G43" s="1208"/>
      <c r="H43" s="1209"/>
      <c r="I43" s="86">
        <v>1346</v>
      </c>
      <c r="J43" s="87">
        <v>1276</v>
      </c>
      <c r="K43" s="87">
        <v>1153</v>
      </c>
      <c r="L43" s="87">
        <v>1089</v>
      </c>
      <c r="M43" s="88">
        <v>1016</v>
      </c>
    </row>
    <row r="44" spans="2:13" ht="27.75" customHeight="1">
      <c r="B44" s="1204"/>
      <c r="C44" s="1205"/>
      <c r="D44" s="85"/>
      <c r="E44" s="1208" t="s">
        <v>28</v>
      </c>
      <c r="F44" s="1208"/>
      <c r="G44" s="1208"/>
      <c r="H44" s="1209"/>
      <c r="I44" s="86">
        <v>219</v>
      </c>
      <c r="J44" s="87">
        <v>347</v>
      </c>
      <c r="K44" s="87">
        <v>346</v>
      </c>
      <c r="L44" s="87">
        <v>337</v>
      </c>
      <c r="M44" s="88">
        <v>327</v>
      </c>
    </row>
    <row r="45" spans="2:13" ht="27.75" customHeight="1">
      <c r="B45" s="1204"/>
      <c r="C45" s="1205"/>
      <c r="D45" s="85"/>
      <c r="E45" s="1208" t="s">
        <v>29</v>
      </c>
      <c r="F45" s="1208"/>
      <c r="G45" s="1208"/>
      <c r="H45" s="1209"/>
      <c r="I45" s="86">
        <v>1283</v>
      </c>
      <c r="J45" s="87">
        <v>1226</v>
      </c>
      <c r="K45" s="87">
        <v>1074</v>
      </c>
      <c r="L45" s="87">
        <v>1015</v>
      </c>
      <c r="M45" s="88">
        <v>1018</v>
      </c>
    </row>
    <row r="46" spans="2:13" ht="27.75" customHeight="1">
      <c r="B46" s="1204"/>
      <c r="C46" s="1205"/>
      <c r="D46" s="89"/>
      <c r="E46" s="1208" t="s">
        <v>30</v>
      </c>
      <c r="F46" s="1208"/>
      <c r="G46" s="1208"/>
      <c r="H46" s="1209"/>
      <c r="I46" s="86" t="s">
        <v>481</v>
      </c>
      <c r="J46" s="87" t="s">
        <v>481</v>
      </c>
      <c r="K46" s="87" t="s">
        <v>481</v>
      </c>
      <c r="L46" s="87" t="s">
        <v>481</v>
      </c>
      <c r="M46" s="88" t="s">
        <v>481</v>
      </c>
    </row>
    <row r="47" spans="2:13" ht="27.75" customHeight="1">
      <c r="B47" s="1204"/>
      <c r="C47" s="1205"/>
      <c r="D47" s="90"/>
      <c r="E47" s="1218" t="s">
        <v>31</v>
      </c>
      <c r="F47" s="1219"/>
      <c r="G47" s="1219"/>
      <c r="H47" s="1220"/>
      <c r="I47" s="86" t="s">
        <v>481</v>
      </c>
      <c r="J47" s="87" t="s">
        <v>481</v>
      </c>
      <c r="K47" s="87" t="s">
        <v>481</v>
      </c>
      <c r="L47" s="87" t="s">
        <v>481</v>
      </c>
      <c r="M47" s="88" t="s">
        <v>481</v>
      </c>
    </row>
    <row r="48" spans="2:13" ht="27.75" customHeight="1">
      <c r="B48" s="1204"/>
      <c r="C48" s="1205"/>
      <c r="D48" s="85"/>
      <c r="E48" s="1208" t="s">
        <v>32</v>
      </c>
      <c r="F48" s="1208"/>
      <c r="G48" s="1208"/>
      <c r="H48" s="1209"/>
      <c r="I48" s="86" t="s">
        <v>481</v>
      </c>
      <c r="J48" s="87" t="s">
        <v>481</v>
      </c>
      <c r="K48" s="87" t="s">
        <v>481</v>
      </c>
      <c r="L48" s="87" t="s">
        <v>481</v>
      </c>
      <c r="M48" s="88" t="s">
        <v>481</v>
      </c>
    </row>
    <row r="49" spans="2:13" ht="27.75" customHeight="1">
      <c r="B49" s="1206"/>
      <c r="C49" s="1207"/>
      <c r="D49" s="85"/>
      <c r="E49" s="1208" t="s">
        <v>33</v>
      </c>
      <c r="F49" s="1208"/>
      <c r="G49" s="1208"/>
      <c r="H49" s="1209"/>
      <c r="I49" s="86" t="s">
        <v>481</v>
      </c>
      <c r="J49" s="87" t="s">
        <v>481</v>
      </c>
      <c r="K49" s="87" t="s">
        <v>481</v>
      </c>
      <c r="L49" s="87" t="s">
        <v>481</v>
      </c>
      <c r="M49" s="88" t="s">
        <v>481</v>
      </c>
    </row>
    <row r="50" spans="2:13" ht="27.75" customHeight="1">
      <c r="B50" s="1202" t="s">
        <v>34</v>
      </c>
      <c r="C50" s="1203"/>
      <c r="D50" s="91"/>
      <c r="E50" s="1208" t="s">
        <v>35</v>
      </c>
      <c r="F50" s="1208"/>
      <c r="G50" s="1208"/>
      <c r="H50" s="1209"/>
      <c r="I50" s="86">
        <v>1496</v>
      </c>
      <c r="J50" s="87">
        <v>1743</v>
      </c>
      <c r="K50" s="87">
        <v>2076</v>
      </c>
      <c r="L50" s="87">
        <v>2573</v>
      </c>
      <c r="M50" s="88">
        <v>3070</v>
      </c>
    </row>
    <row r="51" spans="2:13" ht="27.75" customHeight="1">
      <c r="B51" s="1204"/>
      <c r="C51" s="1205"/>
      <c r="D51" s="85"/>
      <c r="E51" s="1208" t="s">
        <v>36</v>
      </c>
      <c r="F51" s="1208"/>
      <c r="G51" s="1208"/>
      <c r="H51" s="1209"/>
      <c r="I51" s="86">
        <v>561</v>
      </c>
      <c r="J51" s="87">
        <v>509</v>
      </c>
      <c r="K51" s="87">
        <v>454</v>
      </c>
      <c r="L51" s="87">
        <v>385</v>
      </c>
      <c r="M51" s="88">
        <v>323</v>
      </c>
    </row>
    <row r="52" spans="2:13" ht="27.75" customHeight="1">
      <c r="B52" s="1206"/>
      <c r="C52" s="1207"/>
      <c r="D52" s="85"/>
      <c r="E52" s="1208" t="s">
        <v>37</v>
      </c>
      <c r="F52" s="1208"/>
      <c r="G52" s="1208"/>
      <c r="H52" s="1209"/>
      <c r="I52" s="86">
        <v>5031</v>
      </c>
      <c r="J52" s="87">
        <v>4892</v>
      </c>
      <c r="K52" s="87">
        <v>4763</v>
      </c>
      <c r="L52" s="87">
        <v>4525</v>
      </c>
      <c r="M52" s="88">
        <v>4463</v>
      </c>
    </row>
    <row r="53" spans="2:13" ht="27.75" customHeight="1" thickBot="1">
      <c r="B53" s="1210" t="s">
        <v>38</v>
      </c>
      <c r="C53" s="1211"/>
      <c r="D53" s="92"/>
      <c r="E53" s="1212" t="s">
        <v>39</v>
      </c>
      <c r="F53" s="1212"/>
      <c r="G53" s="1212"/>
      <c r="H53" s="1213"/>
      <c r="I53" s="93">
        <v>1755</v>
      </c>
      <c r="J53" s="94">
        <v>1378</v>
      </c>
      <c r="K53" s="94">
        <v>683</v>
      </c>
      <c r="L53" s="94">
        <v>-60</v>
      </c>
      <c r="M53" s="95">
        <v>-696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541</v>
      </c>
      <c r="C41" s="248"/>
      <c r="D41" s="248"/>
      <c r="E41" s="248"/>
      <c r="F41" s="248"/>
      <c r="G41" s="248"/>
      <c r="H41" s="248"/>
      <c r="I41" s="248"/>
      <c r="J41" s="248"/>
      <c r="K41" s="248"/>
      <c r="L41" s="248"/>
      <c r="M41" s="248"/>
      <c r="N41" s="248"/>
      <c r="O41" s="248"/>
      <c r="P41" s="249"/>
    </row>
    <row r="42" spans="2:17">
      <c r="B42" s="250"/>
      <c r="C42" s="246"/>
      <c r="D42" s="246"/>
      <c r="E42" s="246"/>
      <c r="F42" s="246"/>
      <c r="G42" s="353" t="s">
        <v>542</v>
      </c>
      <c r="I42" s="354"/>
      <c r="J42" s="354"/>
      <c r="K42" s="354"/>
      <c r="L42" s="246"/>
      <c r="M42" s="246"/>
      <c r="N42" s="246"/>
      <c r="O42" s="246"/>
    </row>
    <row r="43" spans="2:17">
      <c r="B43" s="250"/>
      <c r="C43" s="246"/>
      <c r="D43" s="246"/>
      <c r="E43" s="246"/>
      <c r="F43" s="246"/>
      <c r="G43" s="1235" t="s">
        <v>551</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543</v>
      </c>
    </row>
    <row r="50" spans="1:17">
      <c r="B50" s="250"/>
      <c r="C50" s="246"/>
      <c r="D50" s="246"/>
      <c r="E50" s="246"/>
      <c r="F50" s="246"/>
      <c r="G50" s="1244"/>
      <c r="H50" s="1245"/>
      <c r="I50" s="1245"/>
      <c r="J50" s="1246"/>
      <c r="K50" s="356" t="s">
        <v>521</v>
      </c>
      <c r="L50" s="356" t="s">
        <v>522</v>
      </c>
      <c r="M50" s="356" t="s">
        <v>523</v>
      </c>
      <c r="N50" s="356" t="s">
        <v>524</v>
      </c>
      <c r="O50" s="356" t="s">
        <v>525</v>
      </c>
    </row>
    <row r="51" spans="1:17">
      <c r="B51" s="250"/>
      <c r="C51" s="246"/>
      <c r="D51" s="246"/>
      <c r="E51" s="246"/>
      <c r="F51" s="246"/>
      <c r="G51" s="1247" t="s">
        <v>544</v>
      </c>
      <c r="H51" s="1248"/>
      <c r="I51" s="1253" t="s">
        <v>545</v>
      </c>
      <c r="J51" s="1253"/>
      <c r="K51" s="1255"/>
      <c r="L51" s="1255"/>
      <c r="M51" s="1255"/>
      <c r="N51" s="1255"/>
      <c r="O51" s="1221"/>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546</v>
      </c>
      <c r="J53" s="1233"/>
      <c r="K53" s="1256"/>
      <c r="L53" s="1256"/>
      <c r="M53" s="1256"/>
      <c r="N53" s="1256"/>
      <c r="O53" s="1225">
        <v>63.7</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547</v>
      </c>
      <c r="H55" s="1228"/>
      <c r="I55" s="1233" t="s">
        <v>545</v>
      </c>
      <c r="J55" s="1233"/>
      <c r="K55" s="1255"/>
      <c r="L55" s="1255"/>
      <c r="M55" s="1255"/>
      <c r="N55" s="1255"/>
      <c r="O55" s="1221">
        <v>0</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546</v>
      </c>
      <c r="J57" s="1223"/>
      <c r="K57" s="1256"/>
      <c r="L57" s="1256"/>
      <c r="M57" s="1256"/>
      <c r="N57" s="1256"/>
      <c r="O57" s="1225">
        <v>59.7</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548</v>
      </c>
      <c r="C63" s="246"/>
      <c r="D63" s="246"/>
      <c r="E63" s="246"/>
      <c r="F63" s="246"/>
      <c r="G63" s="246"/>
      <c r="H63" s="246"/>
      <c r="I63" s="246"/>
      <c r="J63" s="246"/>
      <c r="K63" s="246"/>
      <c r="L63" s="246"/>
      <c r="M63" s="246"/>
      <c r="N63" s="246"/>
      <c r="O63" s="246"/>
    </row>
    <row r="64" spans="1:17">
      <c r="B64" s="250"/>
      <c r="C64" s="246"/>
      <c r="D64" s="246"/>
      <c r="E64" s="246"/>
      <c r="F64" s="246"/>
      <c r="G64" s="353" t="s">
        <v>542</v>
      </c>
      <c r="I64" s="354"/>
      <c r="J64" s="354"/>
      <c r="K64" s="354"/>
      <c r="L64" s="246"/>
      <c r="M64" s="246"/>
      <c r="N64" s="246"/>
      <c r="O64" s="246"/>
    </row>
    <row r="65" spans="2:30">
      <c r="B65" s="250"/>
      <c r="C65" s="246"/>
      <c r="D65" s="246"/>
      <c r="E65" s="246"/>
      <c r="F65" s="246"/>
      <c r="G65" s="1235" t="s">
        <v>552</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549</v>
      </c>
      <c r="I71" s="370"/>
      <c r="J71" s="366"/>
      <c r="K71" s="366"/>
      <c r="L71" s="367"/>
      <c r="M71" s="366"/>
      <c r="N71" s="367"/>
      <c r="O71" s="368"/>
    </row>
    <row r="72" spans="2:30">
      <c r="B72" s="250"/>
      <c r="C72" s="246"/>
      <c r="D72" s="246"/>
      <c r="E72" s="246"/>
      <c r="F72" s="246"/>
      <c r="G72" s="1244"/>
      <c r="H72" s="1245"/>
      <c r="I72" s="1245"/>
      <c r="J72" s="1246"/>
      <c r="K72" s="356" t="s">
        <v>521</v>
      </c>
      <c r="L72" s="356" t="s">
        <v>522</v>
      </c>
      <c r="M72" s="356" t="s">
        <v>523</v>
      </c>
      <c r="N72" s="356" t="s">
        <v>524</v>
      </c>
      <c r="O72" s="356" t="s">
        <v>525</v>
      </c>
    </row>
    <row r="73" spans="2:30">
      <c r="B73" s="250"/>
      <c r="C73" s="246"/>
      <c r="D73" s="246"/>
      <c r="E73" s="246"/>
      <c r="F73" s="246"/>
      <c r="G73" s="1247" t="s">
        <v>544</v>
      </c>
      <c r="H73" s="1248"/>
      <c r="I73" s="1253" t="s">
        <v>545</v>
      </c>
      <c r="J73" s="1253"/>
      <c r="K73" s="1234">
        <v>68.8</v>
      </c>
      <c r="L73" s="1234">
        <v>53.5</v>
      </c>
      <c r="M73" s="1221">
        <v>27.2</v>
      </c>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550</v>
      </c>
      <c r="J75" s="1233"/>
      <c r="K75" s="1225">
        <v>14.2</v>
      </c>
      <c r="L75" s="1225">
        <v>13.8</v>
      </c>
      <c r="M75" s="1225">
        <v>13.3</v>
      </c>
      <c r="N75" s="1225">
        <v>12.5</v>
      </c>
      <c r="O75" s="1225">
        <v>11.7</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547</v>
      </c>
      <c r="H77" s="1228"/>
      <c r="I77" s="1233" t="s">
        <v>545</v>
      </c>
      <c r="J77" s="1233"/>
      <c r="K77" s="1234">
        <v>5.7</v>
      </c>
      <c r="L77" s="1234">
        <v>0</v>
      </c>
      <c r="M77" s="1221">
        <v>0</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550</v>
      </c>
      <c r="J79" s="1223"/>
      <c r="K79" s="1224">
        <v>10.8</v>
      </c>
      <c r="L79" s="1224">
        <v>9.8000000000000007</v>
      </c>
      <c r="M79" s="1224">
        <v>9.1</v>
      </c>
      <c r="N79" s="1224">
        <v>7.8</v>
      </c>
      <c r="O79" s="1224">
        <v>7.4</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520</v>
      </c>
      <c r="G2" s="113"/>
      <c r="H2" s="114"/>
    </row>
    <row r="3" spans="1:8">
      <c r="A3" s="110" t="s">
        <v>513</v>
      </c>
      <c r="B3" s="115"/>
      <c r="C3" s="116"/>
      <c r="D3" s="117">
        <v>82351</v>
      </c>
      <c r="E3" s="118"/>
      <c r="F3" s="119">
        <v>146641</v>
      </c>
      <c r="G3" s="120"/>
      <c r="H3" s="121"/>
    </row>
    <row r="4" spans="1:8">
      <c r="A4" s="122"/>
      <c r="B4" s="123"/>
      <c r="C4" s="124"/>
      <c r="D4" s="125">
        <v>66635</v>
      </c>
      <c r="E4" s="126"/>
      <c r="F4" s="127">
        <v>68142</v>
      </c>
      <c r="G4" s="128"/>
      <c r="H4" s="129"/>
    </row>
    <row r="5" spans="1:8">
      <c r="A5" s="110" t="s">
        <v>515</v>
      </c>
      <c r="B5" s="115"/>
      <c r="C5" s="116"/>
      <c r="D5" s="117">
        <v>89711</v>
      </c>
      <c r="E5" s="118"/>
      <c r="F5" s="119">
        <v>174587</v>
      </c>
      <c r="G5" s="120"/>
      <c r="H5" s="121"/>
    </row>
    <row r="6" spans="1:8">
      <c r="A6" s="122"/>
      <c r="B6" s="123"/>
      <c r="C6" s="124"/>
      <c r="D6" s="125">
        <v>68986</v>
      </c>
      <c r="E6" s="126"/>
      <c r="F6" s="127">
        <v>79695</v>
      </c>
      <c r="G6" s="128"/>
      <c r="H6" s="129"/>
    </row>
    <row r="7" spans="1:8">
      <c r="A7" s="110" t="s">
        <v>516</v>
      </c>
      <c r="B7" s="115"/>
      <c r="C7" s="116"/>
      <c r="D7" s="117">
        <v>100466</v>
      </c>
      <c r="E7" s="118"/>
      <c r="F7" s="119">
        <v>175675</v>
      </c>
      <c r="G7" s="120"/>
      <c r="H7" s="121"/>
    </row>
    <row r="8" spans="1:8">
      <c r="A8" s="122"/>
      <c r="B8" s="123"/>
      <c r="C8" s="124"/>
      <c r="D8" s="125">
        <v>61338</v>
      </c>
      <c r="E8" s="126"/>
      <c r="F8" s="127">
        <v>87698</v>
      </c>
      <c r="G8" s="128"/>
      <c r="H8" s="129"/>
    </row>
    <row r="9" spans="1:8">
      <c r="A9" s="110" t="s">
        <v>517</v>
      </c>
      <c r="B9" s="115"/>
      <c r="C9" s="116"/>
      <c r="D9" s="117">
        <v>61385</v>
      </c>
      <c r="E9" s="118"/>
      <c r="F9" s="119">
        <v>280458</v>
      </c>
      <c r="G9" s="120"/>
      <c r="H9" s="121"/>
    </row>
    <row r="10" spans="1:8">
      <c r="A10" s="122"/>
      <c r="B10" s="123"/>
      <c r="C10" s="124"/>
      <c r="D10" s="125">
        <v>36005</v>
      </c>
      <c r="E10" s="126"/>
      <c r="F10" s="127">
        <v>127286</v>
      </c>
      <c r="G10" s="128"/>
      <c r="H10" s="129"/>
    </row>
    <row r="11" spans="1:8">
      <c r="A11" s="110" t="s">
        <v>518</v>
      </c>
      <c r="B11" s="115"/>
      <c r="C11" s="116"/>
      <c r="D11" s="117">
        <v>156493</v>
      </c>
      <c r="E11" s="118"/>
      <c r="F11" s="119">
        <v>291945</v>
      </c>
      <c r="G11" s="120"/>
      <c r="H11" s="121"/>
    </row>
    <row r="12" spans="1:8">
      <c r="A12" s="122"/>
      <c r="B12" s="123"/>
      <c r="C12" s="130"/>
      <c r="D12" s="125">
        <v>94236</v>
      </c>
      <c r="E12" s="126"/>
      <c r="F12" s="127">
        <v>127651</v>
      </c>
      <c r="G12" s="128"/>
      <c r="H12" s="129"/>
    </row>
    <row r="13" spans="1:8">
      <c r="A13" s="110"/>
      <c r="B13" s="115"/>
      <c r="C13" s="131"/>
      <c r="D13" s="132">
        <v>98081</v>
      </c>
      <c r="E13" s="133"/>
      <c r="F13" s="134">
        <v>213861</v>
      </c>
      <c r="G13" s="135"/>
      <c r="H13" s="121"/>
    </row>
    <row r="14" spans="1:8">
      <c r="A14" s="122"/>
      <c r="B14" s="123"/>
      <c r="C14" s="124"/>
      <c r="D14" s="125">
        <v>65440</v>
      </c>
      <c r="E14" s="126"/>
      <c r="F14" s="127">
        <v>98094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6.48</v>
      </c>
      <c r="C19" s="136">
        <f>ROUND(VALUE(SUBSTITUTE(実質収支比率等に係る経年分析!G$48,"▲","-")),2)</f>
        <v>8.33</v>
      </c>
      <c r="D19" s="136">
        <f>ROUND(VALUE(SUBSTITUTE(実質収支比率等に係る経年分析!H$48,"▲","-")),2)</f>
        <v>4.88</v>
      </c>
      <c r="E19" s="136">
        <f>ROUND(VALUE(SUBSTITUTE(実質収支比率等に係る経年分析!I$48,"▲","-")),2)</f>
        <v>6.06</v>
      </c>
      <c r="F19" s="136">
        <f>ROUND(VALUE(SUBSTITUTE(実質収支比率等に係る経年分析!J$48,"▲","-")),2)</f>
        <v>5.71</v>
      </c>
    </row>
    <row r="20" spans="1:11">
      <c r="A20" s="136" t="s">
        <v>44</v>
      </c>
      <c r="B20" s="136">
        <f>ROUND(VALUE(SUBSTITUTE(実質収支比率等に係る経年分析!F$47,"▲","-")),2)</f>
        <v>30.62</v>
      </c>
      <c r="C20" s="136">
        <f>ROUND(VALUE(SUBSTITUTE(実質収支比率等に係る経年分析!G$47,"▲","-")),2)</f>
        <v>36.770000000000003</v>
      </c>
      <c r="D20" s="136">
        <f>ROUND(VALUE(SUBSTITUTE(実質収支比率等に係る経年分析!H$47,"▲","-")),2)</f>
        <v>43.92</v>
      </c>
      <c r="E20" s="136">
        <f>ROUND(VALUE(SUBSTITUTE(実質収支比率等に係る経年分析!I$47,"▲","-")),2)</f>
        <v>48.55</v>
      </c>
      <c r="F20" s="136">
        <f>ROUND(VALUE(SUBSTITUTE(実質収支比率等に係る経年分析!J$47,"▲","-")),2)</f>
        <v>55.54</v>
      </c>
    </row>
    <row r="21" spans="1:11">
      <c r="A21" s="136" t="s">
        <v>45</v>
      </c>
      <c r="B21" s="136">
        <f>IF(ISNUMBER(VALUE(SUBSTITUTE(実質収支比率等に係る経年分析!F$49,"▲","-"))),ROUND(VALUE(SUBSTITUTE(実質収支比率等に係る経年分析!F$49,"▲","-")),2),NA())</f>
        <v>2.86</v>
      </c>
      <c r="C21" s="136">
        <f>IF(ISNUMBER(VALUE(SUBSTITUTE(実質収支比率等に係る経年分析!G$49,"▲","-"))),ROUND(VALUE(SUBSTITUTE(実質収支比率等に係る経年分析!G$49,"▲","-")),2),NA())</f>
        <v>3.2</v>
      </c>
      <c r="D21" s="136">
        <f>IF(ISNUMBER(VALUE(SUBSTITUTE(実質収支比率等に係る経年分析!H$49,"▲","-"))),ROUND(VALUE(SUBSTITUTE(実質収支比率等に係る経年分析!H$49,"▲","-")),2),NA())</f>
        <v>-2.2799999999999998</v>
      </c>
      <c r="E21" s="136">
        <f>IF(ISNUMBER(VALUE(SUBSTITUTE(実質収支比率等に係る経年分析!I$49,"▲","-"))),ROUND(VALUE(SUBSTITUTE(実質収支比率等に係る経年分析!I$49,"▲","-")),2),NA())</f>
        <v>2.84</v>
      </c>
      <c r="F21" s="136">
        <f>IF(ISNUMBER(VALUE(SUBSTITUTE(実質収支比率等に係る経年分析!J$49,"▲","-"))),ROUND(VALUE(SUBSTITUTE(実質収支比率等に係る経年分析!J$49,"▲","-")),2),NA())</f>
        <v>1.1200000000000001</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診療所事業特別会計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1.59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1.28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2.1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1.76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0.94</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1.22</v>
      </c>
    </row>
    <row r="33" spans="1:16">
      <c r="A33" s="137" t="str">
        <f>IF(連結実質赤字比率に係る赤字・黒字の構成分析!C$37="",NA(),連結実質赤字比率に係る赤字・黒字の構成分析!C$37)</f>
        <v>簡易水道事業会計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1.1000000000000001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1.31</v>
      </c>
    </row>
    <row r="34" spans="1:16">
      <c r="A34" s="137" t="str">
        <f>IF(連結実質赤字比率に係る赤字・黒字の構成分析!C$36="",NA(),連結実質赤字比率に係る赤字・黒字の構成分析!C$36)</f>
        <v>砕石事業会計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2.57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2.4700000000000002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3.1</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4.24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4.49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3.87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3.52</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6.47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8.32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4.88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6.05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5.71</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679</v>
      </c>
      <c r="E42" s="138"/>
      <c r="F42" s="138"/>
      <c r="G42" s="138">
        <f>'実質公債費比率（分子）の構造'!L$52</f>
        <v>675</v>
      </c>
      <c r="H42" s="138"/>
      <c r="I42" s="138"/>
      <c r="J42" s="138">
        <f>'実質公債費比率（分子）の構造'!M$52</f>
        <v>676</v>
      </c>
      <c r="K42" s="138"/>
      <c r="L42" s="138"/>
      <c r="M42" s="138">
        <f>'実質公債費比率（分子）の構造'!N$52</f>
        <v>631</v>
      </c>
      <c r="N42" s="138"/>
      <c r="O42" s="138"/>
      <c r="P42" s="138">
        <f>'実質公債費比率（分子）の構造'!O$52</f>
        <v>614</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20</v>
      </c>
      <c r="C44" s="138"/>
      <c r="D44" s="138"/>
      <c r="E44" s="138">
        <f>'実質公債費比率（分子）の構造'!L$50</f>
        <v>20</v>
      </c>
      <c r="F44" s="138"/>
      <c r="G44" s="138"/>
      <c r="H44" s="138">
        <f>'実質公債費比率（分子）の構造'!M$50</f>
        <v>20</v>
      </c>
      <c r="I44" s="138"/>
      <c r="J44" s="138"/>
      <c r="K44" s="138">
        <f>'実質公債費比率（分子）の構造'!N$50</f>
        <v>20</v>
      </c>
      <c r="L44" s="138"/>
      <c r="M44" s="138"/>
      <c r="N44" s="138">
        <f>'実質公債費比率（分子）の構造'!O$50</f>
        <v>20</v>
      </c>
      <c r="O44" s="138"/>
      <c r="P44" s="138"/>
    </row>
    <row r="45" spans="1:16">
      <c r="A45" s="138" t="s">
        <v>55</v>
      </c>
      <c r="B45" s="138">
        <f>'実質公債費比率（分子）の構造'!K$49</f>
        <v>0</v>
      </c>
      <c r="C45" s="138"/>
      <c r="D45" s="138"/>
      <c r="E45" s="138">
        <f>'実質公債費比率（分子）の構造'!L$49</f>
        <v>0</v>
      </c>
      <c r="F45" s="138"/>
      <c r="G45" s="138"/>
      <c r="H45" s="138">
        <f>'実質公債費比率（分子）の構造'!M$49</f>
        <v>0</v>
      </c>
      <c r="I45" s="138"/>
      <c r="J45" s="138"/>
      <c r="K45" s="138">
        <f>'実質公債費比率（分子）の構造'!N$49</f>
        <v>10</v>
      </c>
      <c r="L45" s="138"/>
      <c r="M45" s="138"/>
      <c r="N45" s="138">
        <f>'実質公債費比率（分子）の構造'!O$49</f>
        <v>10</v>
      </c>
      <c r="O45" s="138"/>
      <c r="P45" s="138"/>
    </row>
    <row r="46" spans="1:16">
      <c r="A46" s="138" t="s">
        <v>56</v>
      </c>
      <c r="B46" s="138">
        <f>'実質公債費比率（分子）の構造'!K$48</f>
        <v>129</v>
      </c>
      <c r="C46" s="138"/>
      <c r="D46" s="138"/>
      <c r="E46" s="138">
        <f>'実質公債費比率（分子）の構造'!L$48</f>
        <v>132</v>
      </c>
      <c r="F46" s="138"/>
      <c r="G46" s="138"/>
      <c r="H46" s="138">
        <f>'実質公債費比率（分子）の構造'!M$48</f>
        <v>134</v>
      </c>
      <c r="I46" s="138"/>
      <c r="J46" s="138"/>
      <c r="K46" s="138">
        <f>'実質公債費比率（分子）の構造'!N$48</f>
        <v>110</v>
      </c>
      <c r="L46" s="138"/>
      <c r="M46" s="138"/>
      <c r="N46" s="138">
        <f>'実質公債費比率（分子）の構造'!O$48</f>
        <v>103</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885</v>
      </c>
      <c r="C49" s="138"/>
      <c r="D49" s="138"/>
      <c r="E49" s="138">
        <f>'実質公債費比率（分子）の構造'!L$45</f>
        <v>861</v>
      </c>
      <c r="F49" s="138"/>
      <c r="G49" s="138"/>
      <c r="H49" s="138">
        <f>'実質公債費比率（分子）の構造'!M$45</f>
        <v>847</v>
      </c>
      <c r="I49" s="138"/>
      <c r="J49" s="138"/>
      <c r="K49" s="138">
        <f>'実質公債費比率（分子）の構造'!N$45</f>
        <v>783</v>
      </c>
      <c r="L49" s="138"/>
      <c r="M49" s="138"/>
      <c r="N49" s="138">
        <f>'実質公債費比率（分子）の構造'!O$45</f>
        <v>748</v>
      </c>
      <c r="O49" s="138"/>
      <c r="P49" s="138"/>
    </row>
    <row r="50" spans="1:16">
      <c r="A50" s="138" t="s">
        <v>60</v>
      </c>
      <c r="B50" s="138" t="e">
        <f>NA()</f>
        <v>#N/A</v>
      </c>
      <c r="C50" s="138">
        <f>IF(ISNUMBER('実質公債費比率（分子）の構造'!K$53),'実質公債費比率（分子）の構造'!K$53,NA())</f>
        <v>355</v>
      </c>
      <c r="D50" s="138" t="e">
        <f>NA()</f>
        <v>#N/A</v>
      </c>
      <c r="E50" s="138" t="e">
        <f>NA()</f>
        <v>#N/A</v>
      </c>
      <c r="F50" s="138">
        <f>IF(ISNUMBER('実質公債費比率（分子）の構造'!L$53),'実質公債費比率（分子）の構造'!L$53,NA())</f>
        <v>338</v>
      </c>
      <c r="G50" s="138" t="e">
        <f>NA()</f>
        <v>#N/A</v>
      </c>
      <c r="H50" s="138" t="e">
        <f>NA()</f>
        <v>#N/A</v>
      </c>
      <c r="I50" s="138">
        <f>IF(ISNUMBER('実質公債費比率（分子）の構造'!M$53),'実質公債費比率（分子）の構造'!M$53,NA())</f>
        <v>325</v>
      </c>
      <c r="J50" s="138" t="e">
        <f>NA()</f>
        <v>#N/A</v>
      </c>
      <c r="K50" s="138" t="e">
        <f>NA()</f>
        <v>#N/A</v>
      </c>
      <c r="L50" s="138">
        <f>IF(ISNUMBER('実質公債費比率（分子）の構造'!N$53),'実質公債費比率（分子）の構造'!N$53,NA())</f>
        <v>292</v>
      </c>
      <c r="M50" s="138" t="e">
        <f>NA()</f>
        <v>#N/A</v>
      </c>
      <c r="N50" s="138" t="e">
        <f>NA()</f>
        <v>#N/A</v>
      </c>
      <c r="O50" s="138">
        <f>IF(ISNUMBER('実質公債費比率（分子）の構造'!O$53),'実質公債費比率（分子）の構造'!O$53,NA())</f>
        <v>267</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5031</v>
      </c>
      <c r="E56" s="137"/>
      <c r="F56" s="137"/>
      <c r="G56" s="137">
        <f>'将来負担比率（分子）の構造'!J$52</f>
        <v>4892</v>
      </c>
      <c r="H56" s="137"/>
      <c r="I56" s="137"/>
      <c r="J56" s="137">
        <f>'将来負担比率（分子）の構造'!K$52</f>
        <v>4763</v>
      </c>
      <c r="K56" s="137"/>
      <c r="L56" s="137"/>
      <c r="M56" s="137">
        <f>'将来負担比率（分子）の構造'!L$52</f>
        <v>4525</v>
      </c>
      <c r="N56" s="137"/>
      <c r="O56" s="137"/>
      <c r="P56" s="137">
        <f>'将来負担比率（分子）の構造'!M$52</f>
        <v>4463</v>
      </c>
    </row>
    <row r="57" spans="1:16">
      <c r="A57" s="137" t="s">
        <v>36</v>
      </c>
      <c r="B57" s="137"/>
      <c r="C57" s="137"/>
      <c r="D57" s="137">
        <f>'将来負担比率（分子）の構造'!I$51</f>
        <v>561</v>
      </c>
      <c r="E57" s="137"/>
      <c r="F57" s="137"/>
      <c r="G57" s="137">
        <f>'将来負担比率（分子）の構造'!J$51</f>
        <v>509</v>
      </c>
      <c r="H57" s="137"/>
      <c r="I57" s="137"/>
      <c r="J57" s="137">
        <f>'将来負担比率（分子）の構造'!K$51</f>
        <v>454</v>
      </c>
      <c r="K57" s="137"/>
      <c r="L57" s="137"/>
      <c r="M57" s="137">
        <f>'将来負担比率（分子）の構造'!L$51</f>
        <v>385</v>
      </c>
      <c r="N57" s="137"/>
      <c r="O57" s="137"/>
      <c r="P57" s="137">
        <f>'将来負担比率（分子）の構造'!M$51</f>
        <v>323</v>
      </c>
    </row>
    <row r="58" spans="1:16">
      <c r="A58" s="137" t="s">
        <v>35</v>
      </c>
      <c r="B58" s="137"/>
      <c r="C58" s="137"/>
      <c r="D58" s="137">
        <f>'将来負担比率（分子）の構造'!I$50</f>
        <v>1496</v>
      </c>
      <c r="E58" s="137"/>
      <c r="F58" s="137"/>
      <c r="G58" s="137">
        <f>'将来負担比率（分子）の構造'!J$50</f>
        <v>1743</v>
      </c>
      <c r="H58" s="137"/>
      <c r="I58" s="137"/>
      <c r="J58" s="137">
        <f>'将来負担比率（分子）の構造'!K$50</f>
        <v>2076</v>
      </c>
      <c r="K58" s="137"/>
      <c r="L58" s="137"/>
      <c r="M58" s="137">
        <f>'将来負担比率（分子）の構造'!L$50</f>
        <v>2573</v>
      </c>
      <c r="N58" s="137"/>
      <c r="O58" s="137"/>
      <c r="P58" s="137">
        <f>'将来負担比率（分子）の構造'!M$50</f>
        <v>3070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1283</v>
      </c>
      <c r="C62" s="137"/>
      <c r="D62" s="137"/>
      <c r="E62" s="137">
        <f>'将来負担比率（分子）の構造'!J$45</f>
        <v>1226</v>
      </c>
      <c r="F62" s="137"/>
      <c r="G62" s="137"/>
      <c r="H62" s="137">
        <f>'将来負担比率（分子）の構造'!K$45</f>
        <v>1074</v>
      </c>
      <c r="I62" s="137"/>
      <c r="J62" s="137"/>
      <c r="K62" s="137">
        <f>'将来負担比率（分子）の構造'!L$45</f>
        <v>1015</v>
      </c>
      <c r="L62" s="137"/>
      <c r="M62" s="137"/>
      <c r="N62" s="137">
        <f>'将来負担比率（分子）の構造'!M$45</f>
        <v>1018</v>
      </c>
      <c r="O62" s="137"/>
      <c r="P62" s="137"/>
    </row>
    <row r="63" spans="1:16">
      <c r="A63" s="137" t="s">
        <v>28</v>
      </c>
      <c r="B63" s="137">
        <f>'将来負担比率（分子）の構造'!I$44</f>
        <v>219</v>
      </c>
      <c r="C63" s="137"/>
      <c r="D63" s="137"/>
      <c r="E63" s="137">
        <f>'将来負担比率（分子）の構造'!J$44</f>
        <v>347</v>
      </c>
      <c r="F63" s="137"/>
      <c r="G63" s="137"/>
      <c r="H63" s="137">
        <f>'将来負担比率（分子）の構造'!K$44</f>
        <v>346</v>
      </c>
      <c r="I63" s="137"/>
      <c r="J63" s="137"/>
      <c r="K63" s="137">
        <f>'将来負担比率（分子）の構造'!L$44</f>
        <v>337</v>
      </c>
      <c r="L63" s="137"/>
      <c r="M63" s="137"/>
      <c r="N63" s="137">
        <f>'将来負担比率（分子）の構造'!M$44</f>
        <v>327</v>
      </c>
      <c r="O63" s="137"/>
      <c r="P63" s="137"/>
    </row>
    <row r="64" spans="1:16">
      <c r="A64" s="137" t="s">
        <v>27</v>
      </c>
      <c r="B64" s="137">
        <f>'将来負担比率（分子）の構造'!I$43</f>
        <v>1346</v>
      </c>
      <c r="C64" s="137"/>
      <c r="D64" s="137"/>
      <c r="E64" s="137">
        <f>'将来負担比率（分子）の構造'!J$43</f>
        <v>1276</v>
      </c>
      <c r="F64" s="137"/>
      <c r="G64" s="137"/>
      <c r="H64" s="137">
        <f>'将来負担比率（分子）の構造'!K$43</f>
        <v>1153</v>
      </c>
      <c r="I64" s="137"/>
      <c r="J64" s="137"/>
      <c r="K64" s="137">
        <f>'将来負担比率（分子）の構造'!L$43</f>
        <v>1089</v>
      </c>
      <c r="L64" s="137"/>
      <c r="M64" s="137"/>
      <c r="N64" s="137">
        <f>'将来負担比率（分子）の構造'!M$43</f>
        <v>1016</v>
      </c>
      <c r="O64" s="137"/>
      <c r="P64" s="137"/>
    </row>
    <row r="65" spans="1:16">
      <c r="A65" s="137" t="s">
        <v>26</v>
      </c>
      <c r="B65" s="137">
        <f>'将来負担比率（分子）の構造'!I$42</f>
        <v>83</v>
      </c>
      <c r="C65" s="137"/>
      <c r="D65" s="137"/>
      <c r="E65" s="137">
        <f>'将来負担比率（分子）の構造'!J$42</f>
        <v>63</v>
      </c>
      <c r="F65" s="137"/>
      <c r="G65" s="137"/>
      <c r="H65" s="137">
        <f>'将来負担比率（分子）の構造'!K$42</f>
        <v>43</v>
      </c>
      <c r="I65" s="137"/>
      <c r="J65" s="137"/>
      <c r="K65" s="137">
        <f>'将来負担比率（分子）の構造'!L$42</f>
        <v>22</v>
      </c>
      <c r="L65" s="137"/>
      <c r="M65" s="137"/>
      <c r="N65" s="137" t="str">
        <f>'将来負担比率（分子）の構造'!M$42</f>
        <v>-</v>
      </c>
      <c r="O65" s="137"/>
      <c r="P65" s="137"/>
    </row>
    <row r="66" spans="1:16">
      <c r="A66" s="137" t="s">
        <v>25</v>
      </c>
      <c r="B66" s="137">
        <f>'将来負担比率（分子）の構造'!I$41</f>
        <v>5914</v>
      </c>
      <c r="C66" s="137"/>
      <c r="D66" s="137"/>
      <c r="E66" s="137">
        <f>'将来負担比率（分子）の構造'!J$41</f>
        <v>5610</v>
      </c>
      <c r="F66" s="137"/>
      <c r="G66" s="137"/>
      <c r="H66" s="137">
        <f>'将来負担比率（分子）の構造'!K$41</f>
        <v>5361</v>
      </c>
      <c r="I66" s="137"/>
      <c r="J66" s="137"/>
      <c r="K66" s="137">
        <f>'将来負担比率（分子）の構造'!L$41</f>
        <v>4961</v>
      </c>
      <c r="L66" s="137"/>
      <c r="M66" s="137"/>
      <c r="N66" s="137">
        <f>'将来負担比率（分子）の構造'!M$41</f>
        <v>4800</v>
      </c>
      <c r="O66" s="137"/>
      <c r="P66" s="137"/>
    </row>
    <row r="67" spans="1:16">
      <c r="A67" s="137" t="s">
        <v>64</v>
      </c>
      <c r="B67" s="137" t="e">
        <f>NA()</f>
        <v>#N/A</v>
      </c>
      <c r="C67" s="137">
        <f>IF(ISNUMBER('将来負担比率（分子）の構造'!I$53), IF('将来負担比率（分子）の構造'!I$53 &lt; 0, 0, '将来負担比率（分子）の構造'!I$53), NA())</f>
        <v>1755</v>
      </c>
      <c r="D67" s="137" t="e">
        <f>NA()</f>
        <v>#N/A</v>
      </c>
      <c r="E67" s="137" t="e">
        <f>NA()</f>
        <v>#N/A</v>
      </c>
      <c r="F67" s="137">
        <f>IF(ISNUMBER('将来負担比率（分子）の構造'!J$53), IF('将来負担比率（分子）の構造'!J$53 &lt; 0, 0, '将来負担比率（分子）の構造'!J$53), NA())</f>
        <v>1378</v>
      </c>
      <c r="G67" s="137" t="e">
        <f>NA()</f>
        <v>#N/A</v>
      </c>
      <c r="H67" s="137" t="e">
        <f>NA()</f>
        <v>#N/A</v>
      </c>
      <c r="I67" s="137">
        <f>IF(ISNUMBER('将来負担比率（分子）の構造'!K$53), IF('将来負担比率（分子）の構造'!K$53 &lt; 0, 0, '将来負担比率（分子）の構造'!K$53), NA())</f>
        <v>683</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378934</v>
      </c>
      <c r="S5" s="671"/>
      <c r="T5" s="671"/>
      <c r="U5" s="671"/>
      <c r="V5" s="671"/>
      <c r="W5" s="671"/>
      <c r="X5" s="671"/>
      <c r="Y5" s="718"/>
      <c r="Z5" s="731">
        <v>6.7</v>
      </c>
      <c r="AA5" s="731"/>
      <c r="AB5" s="731"/>
      <c r="AC5" s="731"/>
      <c r="AD5" s="732">
        <v>378934</v>
      </c>
      <c r="AE5" s="732"/>
      <c r="AF5" s="732"/>
      <c r="AG5" s="732"/>
      <c r="AH5" s="732"/>
      <c r="AI5" s="732"/>
      <c r="AJ5" s="732"/>
      <c r="AK5" s="732"/>
      <c r="AL5" s="719">
        <v>12.9</v>
      </c>
      <c r="AM5" s="688"/>
      <c r="AN5" s="688"/>
      <c r="AO5" s="720"/>
      <c r="AP5" s="707" t="s">
        <v>210</v>
      </c>
      <c r="AQ5" s="708"/>
      <c r="AR5" s="708"/>
      <c r="AS5" s="708"/>
      <c r="AT5" s="708"/>
      <c r="AU5" s="708"/>
      <c r="AV5" s="708"/>
      <c r="AW5" s="708"/>
      <c r="AX5" s="708"/>
      <c r="AY5" s="708"/>
      <c r="AZ5" s="708"/>
      <c r="BA5" s="708"/>
      <c r="BB5" s="708"/>
      <c r="BC5" s="708"/>
      <c r="BD5" s="708"/>
      <c r="BE5" s="708"/>
      <c r="BF5" s="709"/>
      <c r="BG5" s="620">
        <v>378934</v>
      </c>
      <c r="BH5" s="621"/>
      <c r="BI5" s="621"/>
      <c r="BJ5" s="621"/>
      <c r="BK5" s="621"/>
      <c r="BL5" s="621"/>
      <c r="BM5" s="621"/>
      <c r="BN5" s="622"/>
      <c r="BO5" s="673">
        <v>100</v>
      </c>
      <c r="BP5" s="673"/>
      <c r="BQ5" s="673"/>
      <c r="BR5" s="673"/>
      <c r="BS5" s="674">
        <v>4696</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41213</v>
      </c>
      <c r="S6" s="621"/>
      <c r="T6" s="621"/>
      <c r="U6" s="621"/>
      <c r="V6" s="621"/>
      <c r="W6" s="621"/>
      <c r="X6" s="621"/>
      <c r="Y6" s="622"/>
      <c r="Z6" s="673">
        <v>0.7</v>
      </c>
      <c r="AA6" s="673"/>
      <c r="AB6" s="673"/>
      <c r="AC6" s="673"/>
      <c r="AD6" s="674">
        <v>41213</v>
      </c>
      <c r="AE6" s="674"/>
      <c r="AF6" s="674"/>
      <c r="AG6" s="674"/>
      <c r="AH6" s="674"/>
      <c r="AI6" s="674"/>
      <c r="AJ6" s="674"/>
      <c r="AK6" s="674"/>
      <c r="AL6" s="643">
        <v>1.4</v>
      </c>
      <c r="AM6" s="675"/>
      <c r="AN6" s="675"/>
      <c r="AO6" s="676"/>
      <c r="AP6" s="617" t="s">
        <v>215</v>
      </c>
      <c r="AQ6" s="618"/>
      <c r="AR6" s="618"/>
      <c r="AS6" s="618"/>
      <c r="AT6" s="618"/>
      <c r="AU6" s="618"/>
      <c r="AV6" s="618"/>
      <c r="AW6" s="618"/>
      <c r="AX6" s="618"/>
      <c r="AY6" s="618"/>
      <c r="AZ6" s="618"/>
      <c r="BA6" s="618"/>
      <c r="BB6" s="618"/>
      <c r="BC6" s="618"/>
      <c r="BD6" s="618"/>
      <c r="BE6" s="618"/>
      <c r="BF6" s="619"/>
      <c r="BG6" s="620">
        <v>378934</v>
      </c>
      <c r="BH6" s="621"/>
      <c r="BI6" s="621"/>
      <c r="BJ6" s="621"/>
      <c r="BK6" s="621"/>
      <c r="BL6" s="621"/>
      <c r="BM6" s="621"/>
      <c r="BN6" s="622"/>
      <c r="BO6" s="673">
        <v>100</v>
      </c>
      <c r="BP6" s="673"/>
      <c r="BQ6" s="673"/>
      <c r="BR6" s="673"/>
      <c r="BS6" s="674">
        <v>4696</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66341</v>
      </c>
      <c r="CS6" s="621"/>
      <c r="CT6" s="621"/>
      <c r="CU6" s="621"/>
      <c r="CV6" s="621"/>
      <c r="CW6" s="621"/>
      <c r="CX6" s="621"/>
      <c r="CY6" s="622"/>
      <c r="CZ6" s="673">
        <v>1.2</v>
      </c>
      <c r="DA6" s="673"/>
      <c r="DB6" s="673"/>
      <c r="DC6" s="673"/>
      <c r="DD6" s="626" t="s">
        <v>217</v>
      </c>
      <c r="DE6" s="621"/>
      <c r="DF6" s="621"/>
      <c r="DG6" s="621"/>
      <c r="DH6" s="621"/>
      <c r="DI6" s="621"/>
      <c r="DJ6" s="621"/>
      <c r="DK6" s="621"/>
      <c r="DL6" s="621"/>
      <c r="DM6" s="621"/>
      <c r="DN6" s="621"/>
      <c r="DO6" s="621"/>
      <c r="DP6" s="622"/>
      <c r="DQ6" s="626">
        <v>66341</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406</v>
      </c>
      <c r="S7" s="621"/>
      <c r="T7" s="621"/>
      <c r="U7" s="621"/>
      <c r="V7" s="621"/>
      <c r="W7" s="621"/>
      <c r="X7" s="621"/>
      <c r="Y7" s="622"/>
      <c r="Z7" s="673">
        <v>0</v>
      </c>
      <c r="AA7" s="673"/>
      <c r="AB7" s="673"/>
      <c r="AC7" s="673"/>
      <c r="AD7" s="674">
        <v>406</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189114</v>
      </c>
      <c r="BH7" s="621"/>
      <c r="BI7" s="621"/>
      <c r="BJ7" s="621"/>
      <c r="BK7" s="621"/>
      <c r="BL7" s="621"/>
      <c r="BM7" s="621"/>
      <c r="BN7" s="622"/>
      <c r="BO7" s="673">
        <v>49.9</v>
      </c>
      <c r="BP7" s="673"/>
      <c r="BQ7" s="673"/>
      <c r="BR7" s="673"/>
      <c r="BS7" s="674">
        <v>4696</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1338412</v>
      </c>
      <c r="CS7" s="621"/>
      <c r="CT7" s="621"/>
      <c r="CU7" s="621"/>
      <c r="CV7" s="621"/>
      <c r="CW7" s="621"/>
      <c r="CX7" s="621"/>
      <c r="CY7" s="622"/>
      <c r="CZ7" s="673">
        <v>24.5</v>
      </c>
      <c r="DA7" s="673"/>
      <c r="DB7" s="673"/>
      <c r="DC7" s="673"/>
      <c r="DD7" s="626">
        <v>43848</v>
      </c>
      <c r="DE7" s="621"/>
      <c r="DF7" s="621"/>
      <c r="DG7" s="621"/>
      <c r="DH7" s="621"/>
      <c r="DI7" s="621"/>
      <c r="DJ7" s="621"/>
      <c r="DK7" s="621"/>
      <c r="DL7" s="621"/>
      <c r="DM7" s="621"/>
      <c r="DN7" s="621"/>
      <c r="DO7" s="621"/>
      <c r="DP7" s="622"/>
      <c r="DQ7" s="626">
        <v>584542</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754</v>
      </c>
      <c r="S8" s="621"/>
      <c r="T8" s="621"/>
      <c r="U8" s="621"/>
      <c r="V8" s="621"/>
      <c r="W8" s="621"/>
      <c r="X8" s="621"/>
      <c r="Y8" s="622"/>
      <c r="Z8" s="673">
        <v>0</v>
      </c>
      <c r="AA8" s="673"/>
      <c r="AB8" s="673"/>
      <c r="AC8" s="673"/>
      <c r="AD8" s="674">
        <v>754</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6799</v>
      </c>
      <c r="BH8" s="621"/>
      <c r="BI8" s="621"/>
      <c r="BJ8" s="621"/>
      <c r="BK8" s="621"/>
      <c r="BL8" s="621"/>
      <c r="BM8" s="621"/>
      <c r="BN8" s="622"/>
      <c r="BO8" s="673">
        <v>1.8</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1235037</v>
      </c>
      <c r="CS8" s="621"/>
      <c r="CT8" s="621"/>
      <c r="CU8" s="621"/>
      <c r="CV8" s="621"/>
      <c r="CW8" s="621"/>
      <c r="CX8" s="621"/>
      <c r="CY8" s="622"/>
      <c r="CZ8" s="673">
        <v>22.6</v>
      </c>
      <c r="DA8" s="673"/>
      <c r="DB8" s="673"/>
      <c r="DC8" s="673"/>
      <c r="DD8" s="626">
        <v>283146</v>
      </c>
      <c r="DE8" s="621"/>
      <c r="DF8" s="621"/>
      <c r="DG8" s="621"/>
      <c r="DH8" s="621"/>
      <c r="DI8" s="621"/>
      <c r="DJ8" s="621"/>
      <c r="DK8" s="621"/>
      <c r="DL8" s="621"/>
      <c r="DM8" s="621"/>
      <c r="DN8" s="621"/>
      <c r="DO8" s="621"/>
      <c r="DP8" s="622"/>
      <c r="DQ8" s="626">
        <v>684251</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454</v>
      </c>
      <c r="S9" s="621"/>
      <c r="T9" s="621"/>
      <c r="U9" s="621"/>
      <c r="V9" s="621"/>
      <c r="W9" s="621"/>
      <c r="X9" s="621"/>
      <c r="Y9" s="622"/>
      <c r="Z9" s="673">
        <v>0</v>
      </c>
      <c r="AA9" s="673"/>
      <c r="AB9" s="673"/>
      <c r="AC9" s="673"/>
      <c r="AD9" s="674">
        <v>454</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156580</v>
      </c>
      <c r="BH9" s="621"/>
      <c r="BI9" s="621"/>
      <c r="BJ9" s="621"/>
      <c r="BK9" s="621"/>
      <c r="BL9" s="621"/>
      <c r="BM9" s="621"/>
      <c r="BN9" s="622"/>
      <c r="BO9" s="673">
        <v>41.3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480624</v>
      </c>
      <c r="CS9" s="621"/>
      <c r="CT9" s="621"/>
      <c r="CU9" s="621"/>
      <c r="CV9" s="621"/>
      <c r="CW9" s="621"/>
      <c r="CX9" s="621"/>
      <c r="CY9" s="622"/>
      <c r="CZ9" s="673">
        <v>8.8000000000000007</v>
      </c>
      <c r="DA9" s="673"/>
      <c r="DB9" s="673"/>
      <c r="DC9" s="673"/>
      <c r="DD9" s="626">
        <v>26290</v>
      </c>
      <c r="DE9" s="621"/>
      <c r="DF9" s="621"/>
      <c r="DG9" s="621"/>
      <c r="DH9" s="621"/>
      <c r="DI9" s="621"/>
      <c r="DJ9" s="621"/>
      <c r="DK9" s="621"/>
      <c r="DL9" s="621"/>
      <c r="DM9" s="621"/>
      <c r="DN9" s="621"/>
      <c r="DO9" s="621"/>
      <c r="DP9" s="622"/>
      <c r="DQ9" s="626">
        <v>296178</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83449</v>
      </c>
      <c r="S10" s="621"/>
      <c r="T10" s="621"/>
      <c r="U10" s="621"/>
      <c r="V10" s="621"/>
      <c r="W10" s="621"/>
      <c r="X10" s="621"/>
      <c r="Y10" s="622"/>
      <c r="Z10" s="673">
        <v>1.5</v>
      </c>
      <c r="AA10" s="673"/>
      <c r="AB10" s="673"/>
      <c r="AC10" s="673"/>
      <c r="AD10" s="674">
        <v>83449</v>
      </c>
      <c r="AE10" s="674"/>
      <c r="AF10" s="674"/>
      <c r="AG10" s="674"/>
      <c r="AH10" s="674"/>
      <c r="AI10" s="674"/>
      <c r="AJ10" s="674"/>
      <c r="AK10" s="674"/>
      <c r="AL10" s="643">
        <v>2.8</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11682</v>
      </c>
      <c r="BH10" s="621"/>
      <c r="BI10" s="621"/>
      <c r="BJ10" s="621"/>
      <c r="BK10" s="621"/>
      <c r="BL10" s="621"/>
      <c r="BM10" s="621"/>
      <c r="BN10" s="622"/>
      <c r="BO10" s="673">
        <v>3.1</v>
      </c>
      <c r="BP10" s="673"/>
      <c r="BQ10" s="673"/>
      <c r="BR10" s="673"/>
      <c r="BS10" s="626">
        <v>1941</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5876</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776</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1657</v>
      </c>
      <c r="S11" s="621"/>
      <c r="T11" s="621"/>
      <c r="U11" s="621"/>
      <c r="V11" s="621"/>
      <c r="W11" s="621"/>
      <c r="X11" s="621"/>
      <c r="Y11" s="622"/>
      <c r="Z11" s="673">
        <v>0</v>
      </c>
      <c r="AA11" s="673"/>
      <c r="AB11" s="673"/>
      <c r="AC11" s="673"/>
      <c r="AD11" s="674">
        <v>1657</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14053</v>
      </c>
      <c r="BH11" s="621"/>
      <c r="BI11" s="621"/>
      <c r="BJ11" s="621"/>
      <c r="BK11" s="621"/>
      <c r="BL11" s="621"/>
      <c r="BM11" s="621"/>
      <c r="BN11" s="622"/>
      <c r="BO11" s="673">
        <v>3.7</v>
      </c>
      <c r="BP11" s="673"/>
      <c r="BQ11" s="673"/>
      <c r="BR11" s="673"/>
      <c r="BS11" s="626">
        <v>2755</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317813</v>
      </c>
      <c r="CS11" s="621"/>
      <c r="CT11" s="621"/>
      <c r="CU11" s="621"/>
      <c r="CV11" s="621"/>
      <c r="CW11" s="621"/>
      <c r="CX11" s="621"/>
      <c r="CY11" s="622"/>
      <c r="CZ11" s="673">
        <v>5.8</v>
      </c>
      <c r="DA11" s="673"/>
      <c r="DB11" s="673"/>
      <c r="DC11" s="673"/>
      <c r="DD11" s="626">
        <v>112294</v>
      </c>
      <c r="DE11" s="621"/>
      <c r="DF11" s="621"/>
      <c r="DG11" s="621"/>
      <c r="DH11" s="621"/>
      <c r="DI11" s="621"/>
      <c r="DJ11" s="621"/>
      <c r="DK11" s="621"/>
      <c r="DL11" s="621"/>
      <c r="DM11" s="621"/>
      <c r="DN11" s="621"/>
      <c r="DO11" s="621"/>
      <c r="DP11" s="622"/>
      <c r="DQ11" s="626">
        <v>165620</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142395</v>
      </c>
      <c r="BH12" s="621"/>
      <c r="BI12" s="621"/>
      <c r="BJ12" s="621"/>
      <c r="BK12" s="621"/>
      <c r="BL12" s="621"/>
      <c r="BM12" s="621"/>
      <c r="BN12" s="622"/>
      <c r="BO12" s="673">
        <v>37.6</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188056</v>
      </c>
      <c r="CS12" s="621"/>
      <c r="CT12" s="621"/>
      <c r="CU12" s="621"/>
      <c r="CV12" s="621"/>
      <c r="CW12" s="621"/>
      <c r="CX12" s="621"/>
      <c r="CY12" s="622"/>
      <c r="CZ12" s="673">
        <v>3.4</v>
      </c>
      <c r="DA12" s="673"/>
      <c r="DB12" s="673"/>
      <c r="DC12" s="673"/>
      <c r="DD12" s="626" t="s">
        <v>112</v>
      </c>
      <c r="DE12" s="621"/>
      <c r="DF12" s="621"/>
      <c r="DG12" s="621"/>
      <c r="DH12" s="621"/>
      <c r="DI12" s="621"/>
      <c r="DJ12" s="621"/>
      <c r="DK12" s="621"/>
      <c r="DL12" s="621"/>
      <c r="DM12" s="621"/>
      <c r="DN12" s="621"/>
      <c r="DO12" s="621"/>
      <c r="DP12" s="622"/>
      <c r="DQ12" s="626">
        <v>138959</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7208</v>
      </c>
      <c r="S13" s="621"/>
      <c r="T13" s="621"/>
      <c r="U13" s="621"/>
      <c r="V13" s="621"/>
      <c r="W13" s="621"/>
      <c r="X13" s="621"/>
      <c r="Y13" s="622"/>
      <c r="Z13" s="673">
        <v>0.1</v>
      </c>
      <c r="AA13" s="673"/>
      <c r="AB13" s="673"/>
      <c r="AC13" s="673"/>
      <c r="AD13" s="674">
        <v>7208</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140153</v>
      </c>
      <c r="BH13" s="621"/>
      <c r="BI13" s="621"/>
      <c r="BJ13" s="621"/>
      <c r="BK13" s="621"/>
      <c r="BL13" s="621"/>
      <c r="BM13" s="621"/>
      <c r="BN13" s="622"/>
      <c r="BO13" s="673">
        <v>37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447934</v>
      </c>
      <c r="CS13" s="621"/>
      <c r="CT13" s="621"/>
      <c r="CU13" s="621"/>
      <c r="CV13" s="621"/>
      <c r="CW13" s="621"/>
      <c r="CX13" s="621"/>
      <c r="CY13" s="622"/>
      <c r="CZ13" s="673">
        <v>8.1999999999999993</v>
      </c>
      <c r="DA13" s="673"/>
      <c r="DB13" s="673"/>
      <c r="DC13" s="673"/>
      <c r="DD13" s="626">
        <v>84167</v>
      </c>
      <c r="DE13" s="621"/>
      <c r="DF13" s="621"/>
      <c r="DG13" s="621"/>
      <c r="DH13" s="621"/>
      <c r="DI13" s="621"/>
      <c r="DJ13" s="621"/>
      <c r="DK13" s="621"/>
      <c r="DL13" s="621"/>
      <c r="DM13" s="621"/>
      <c r="DN13" s="621"/>
      <c r="DO13" s="621"/>
      <c r="DP13" s="622"/>
      <c r="DQ13" s="626">
        <v>342360</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7147</v>
      </c>
      <c r="BH14" s="621"/>
      <c r="BI14" s="621"/>
      <c r="BJ14" s="621"/>
      <c r="BK14" s="621"/>
      <c r="BL14" s="621"/>
      <c r="BM14" s="621"/>
      <c r="BN14" s="622"/>
      <c r="BO14" s="673">
        <v>1.9</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164219</v>
      </c>
      <c r="CS14" s="621"/>
      <c r="CT14" s="621"/>
      <c r="CU14" s="621"/>
      <c r="CV14" s="621"/>
      <c r="CW14" s="621"/>
      <c r="CX14" s="621"/>
      <c r="CY14" s="622"/>
      <c r="CZ14" s="673">
        <v>3</v>
      </c>
      <c r="DA14" s="673"/>
      <c r="DB14" s="673"/>
      <c r="DC14" s="673"/>
      <c r="DD14" s="626">
        <v>4342</v>
      </c>
      <c r="DE14" s="621"/>
      <c r="DF14" s="621"/>
      <c r="DG14" s="621"/>
      <c r="DH14" s="621"/>
      <c r="DI14" s="621"/>
      <c r="DJ14" s="621"/>
      <c r="DK14" s="621"/>
      <c r="DL14" s="621"/>
      <c r="DM14" s="621"/>
      <c r="DN14" s="621"/>
      <c r="DO14" s="621"/>
      <c r="DP14" s="622"/>
      <c r="DQ14" s="626">
        <v>163370</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397</v>
      </c>
      <c r="S15" s="621"/>
      <c r="T15" s="621"/>
      <c r="U15" s="621"/>
      <c r="V15" s="621"/>
      <c r="W15" s="621"/>
      <c r="X15" s="621"/>
      <c r="Y15" s="622"/>
      <c r="Z15" s="673">
        <v>0</v>
      </c>
      <c r="AA15" s="673"/>
      <c r="AB15" s="673"/>
      <c r="AC15" s="673"/>
      <c r="AD15" s="674">
        <v>397</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40278</v>
      </c>
      <c r="BH15" s="621"/>
      <c r="BI15" s="621"/>
      <c r="BJ15" s="621"/>
      <c r="BK15" s="621"/>
      <c r="BL15" s="621"/>
      <c r="BM15" s="621"/>
      <c r="BN15" s="622"/>
      <c r="BO15" s="673">
        <v>10.6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474133</v>
      </c>
      <c r="CS15" s="621"/>
      <c r="CT15" s="621"/>
      <c r="CU15" s="621"/>
      <c r="CV15" s="621"/>
      <c r="CW15" s="621"/>
      <c r="CX15" s="621"/>
      <c r="CY15" s="622"/>
      <c r="CZ15" s="673">
        <v>8.6999999999999993</v>
      </c>
      <c r="DA15" s="673"/>
      <c r="DB15" s="673"/>
      <c r="DC15" s="673"/>
      <c r="DD15" s="626">
        <v>166721</v>
      </c>
      <c r="DE15" s="621"/>
      <c r="DF15" s="621"/>
      <c r="DG15" s="621"/>
      <c r="DH15" s="621"/>
      <c r="DI15" s="621"/>
      <c r="DJ15" s="621"/>
      <c r="DK15" s="621"/>
      <c r="DL15" s="621"/>
      <c r="DM15" s="621"/>
      <c r="DN15" s="621"/>
      <c r="DO15" s="621"/>
      <c r="DP15" s="622"/>
      <c r="DQ15" s="626">
        <v>333169</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2643302</v>
      </c>
      <c r="S16" s="621"/>
      <c r="T16" s="621"/>
      <c r="U16" s="621"/>
      <c r="V16" s="621"/>
      <c r="W16" s="621"/>
      <c r="X16" s="621"/>
      <c r="Y16" s="622"/>
      <c r="Z16" s="673">
        <v>46.8</v>
      </c>
      <c r="AA16" s="673"/>
      <c r="AB16" s="673"/>
      <c r="AC16" s="673"/>
      <c r="AD16" s="674">
        <v>2430029</v>
      </c>
      <c r="AE16" s="674"/>
      <c r="AF16" s="674"/>
      <c r="AG16" s="674"/>
      <c r="AH16" s="674"/>
      <c r="AI16" s="674"/>
      <c r="AJ16" s="674"/>
      <c r="AK16" s="674"/>
      <c r="AL16" s="643">
        <v>82.5</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1543</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1543</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2430029</v>
      </c>
      <c r="S17" s="621"/>
      <c r="T17" s="621"/>
      <c r="U17" s="621"/>
      <c r="V17" s="621"/>
      <c r="W17" s="621"/>
      <c r="X17" s="621"/>
      <c r="Y17" s="622"/>
      <c r="Z17" s="673">
        <v>43</v>
      </c>
      <c r="AA17" s="673"/>
      <c r="AB17" s="673"/>
      <c r="AC17" s="673"/>
      <c r="AD17" s="674">
        <v>2430029</v>
      </c>
      <c r="AE17" s="674"/>
      <c r="AF17" s="674"/>
      <c r="AG17" s="674"/>
      <c r="AH17" s="674"/>
      <c r="AI17" s="674"/>
      <c r="AJ17" s="674"/>
      <c r="AK17" s="674"/>
      <c r="AL17" s="643">
        <v>82.5</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748243</v>
      </c>
      <c r="CS17" s="621"/>
      <c r="CT17" s="621"/>
      <c r="CU17" s="621"/>
      <c r="CV17" s="621"/>
      <c r="CW17" s="621"/>
      <c r="CX17" s="621"/>
      <c r="CY17" s="622"/>
      <c r="CZ17" s="673">
        <v>13.7</v>
      </c>
      <c r="DA17" s="673"/>
      <c r="DB17" s="673"/>
      <c r="DC17" s="673"/>
      <c r="DD17" s="626" t="s">
        <v>112</v>
      </c>
      <c r="DE17" s="621"/>
      <c r="DF17" s="621"/>
      <c r="DG17" s="621"/>
      <c r="DH17" s="621"/>
      <c r="DI17" s="621"/>
      <c r="DJ17" s="621"/>
      <c r="DK17" s="621"/>
      <c r="DL17" s="621"/>
      <c r="DM17" s="621"/>
      <c r="DN17" s="621"/>
      <c r="DO17" s="621"/>
      <c r="DP17" s="622"/>
      <c r="DQ17" s="626">
        <v>676841</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213273</v>
      </c>
      <c r="S18" s="621"/>
      <c r="T18" s="621"/>
      <c r="U18" s="621"/>
      <c r="V18" s="621"/>
      <c r="W18" s="621"/>
      <c r="X18" s="621"/>
      <c r="Y18" s="622"/>
      <c r="Z18" s="673">
        <v>3.8</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3157774</v>
      </c>
      <c r="S20" s="621"/>
      <c r="T20" s="621"/>
      <c r="U20" s="621"/>
      <c r="V20" s="621"/>
      <c r="W20" s="621"/>
      <c r="X20" s="621"/>
      <c r="Y20" s="622"/>
      <c r="Z20" s="673">
        <v>55.9</v>
      </c>
      <c r="AA20" s="673"/>
      <c r="AB20" s="673"/>
      <c r="AC20" s="673"/>
      <c r="AD20" s="674">
        <v>2944501</v>
      </c>
      <c r="AE20" s="674"/>
      <c r="AF20" s="674"/>
      <c r="AG20" s="674"/>
      <c r="AH20" s="674"/>
      <c r="AI20" s="674"/>
      <c r="AJ20" s="674"/>
      <c r="AK20" s="674"/>
      <c r="AL20" s="643">
        <v>99.9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5468231</v>
      </c>
      <c r="CS20" s="621"/>
      <c r="CT20" s="621"/>
      <c r="CU20" s="621"/>
      <c r="CV20" s="621"/>
      <c r="CW20" s="621"/>
      <c r="CX20" s="621"/>
      <c r="CY20" s="622"/>
      <c r="CZ20" s="673">
        <v>100</v>
      </c>
      <c r="DA20" s="673"/>
      <c r="DB20" s="673"/>
      <c r="DC20" s="673"/>
      <c r="DD20" s="626">
        <v>720808</v>
      </c>
      <c r="DE20" s="621"/>
      <c r="DF20" s="621"/>
      <c r="DG20" s="621"/>
      <c r="DH20" s="621"/>
      <c r="DI20" s="621"/>
      <c r="DJ20" s="621"/>
      <c r="DK20" s="621"/>
      <c r="DL20" s="621"/>
      <c r="DM20" s="621"/>
      <c r="DN20" s="621"/>
      <c r="DO20" s="621"/>
      <c r="DP20" s="622"/>
      <c r="DQ20" s="626">
        <v>3453950</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t="s">
        <v>112</v>
      </c>
      <c r="S21" s="621"/>
      <c r="T21" s="621"/>
      <c r="U21" s="621"/>
      <c r="V21" s="621"/>
      <c r="W21" s="621"/>
      <c r="X21" s="621"/>
      <c r="Y21" s="622"/>
      <c r="Z21" s="673" t="s">
        <v>112</v>
      </c>
      <c r="AA21" s="673"/>
      <c r="AB21" s="673"/>
      <c r="AC21" s="673"/>
      <c r="AD21" s="674" t="s">
        <v>112</v>
      </c>
      <c r="AE21" s="674"/>
      <c r="AF21" s="674"/>
      <c r="AG21" s="674"/>
      <c r="AH21" s="674"/>
      <c r="AI21" s="674"/>
      <c r="AJ21" s="674"/>
      <c r="AK21" s="674"/>
      <c r="AL21" s="643" t="s">
        <v>112</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85324</v>
      </c>
      <c r="S22" s="621"/>
      <c r="T22" s="621"/>
      <c r="U22" s="621"/>
      <c r="V22" s="621"/>
      <c r="W22" s="621"/>
      <c r="X22" s="621"/>
      <c r="Y22" s="622"/>
      <c r="Z22" s="673">
        <v>1.5</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265818</v>
      </c>
      <c r="S23" s="621"/>
      <c r="T23" s="621"/>
      <c r="U23" s="621"/>
      <c r="V23" s="621"/>
      <c r="W23" s="621"/>
      <c r="X23" s="621"/>
      <c r="Y23" s="622"/>
      <c r="Z23" s="673">
        <v>4.7</v>
      </c>
      <c r="AA23" s="673"/>
      <c r="AB23" s="673"/>
      <c r="AC23" s="673"/>
      <c r="AD23" s="674">
        <v>1594</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5055</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2061325</v>
      </c>
      <c r="CS24" s="671"/>
      <c r="CT24" s="671"/>
      <c r="CU24" s="671"/>
      <c r="CV24" s="671"/>
      <c r="CW24" s="671"/>
      <c r="CX24" s="671"/>
      <c r="CY24" s="718"/>
      <c r="CZ24" s="722">
        <v>37.700000000000003</v>
      </c>
      <c r="DA24" s="723"/>
      <c r="DB24" s="723"/>
      <c r="DC24" s="724"/>
      <c r="DD24" s="717">
        <v>1663766</v>
      </c>
      <c r="DE24" s="671"/>
      <c r="DF24" s="671"/>
      <c r="DG24" s="671"/>
      <c r="DH24" s="671"/>
      <c r="DI24" s="671"/>
      <c r="DJ24" s="671"/>
      <c r="DK24" s="718"/>
      <c r="DL24" s="717">
        <v>1653414</v>
      </c>
      <c r="DM24" s="671"/>
      <c r="DN24" s="671"/>
      <c r="DO24" s="671"/>
      <c r="DP24" s="671"/>
      <c r="DQ24" s="671"/>
      <c r="DR24" s="671"/>
      <c r="DS24" s="671"/>
      <c r="DT24" s="671"/>
      <c r="DU24" s="671"/>
      <c r="DV24" s="718"/>
      <c r="DW24" s="719">
        <v>54.2</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298369</v>
      </c>
      <c r="S25" s="621"/>
      <c r="T25" s="621"/>
      <c r="U25" s="621"/>
      <c r="V25" s="621"/>
      <c r="W25" s="621"/>
      <c r="X25" s="621"/>
      <c r="Y25" s="622"/>
      <c r="Z25" s="673">
        <v>5.3</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984944</v>
      </c>
      <c r="CS25" s="639"/>
      <c r="CT25" s="639"/>
      <c r="CU25" s="639"/>
      <c r="CV25" s="639"/>
      <c r="CW25" s="639"/>
      <c r="CX25" s="639"/>
      <c r="CY25" s="640"/>
      <c r="CZ25" s="623">
        <v>18</v>
      </c>
      <c r="DA25" s="641"/>
      <c r="DB25" s="641"/>
      <c r="DC25" s="642"/>
      <c r="DD25" s="626">
        <v>893857</v>
      </c>
      <c r="DE25" s="639"/>
      <c r="DF25" s="639"/>
      <c r="DG25" s="639"/>
      <c r="DH25" s="639"/>
      <c r="DI25" s="639"/>
      <c r="DJ25" s="639"/>
      <c r="DK25" s="640"/>
      <c r="DL25" s="626">
        <v>883505</v>
      </c>
      <c r="DM25" s="639"/>
      <c r="DN25" s="639"/>
      <c r="DO25" s="639"/>
      <c r="DP25" s="639"/>
      <c r="DQ25" s="639"/>
      <c r="DR25" s="639"/>
      <c r="DS25" s="639"/>
      <c r="DT25" s="639"/>
      <c r="DU25" s="639"/>
      <c r="DV25" s="640"/>
      <c r="DW25" s="643">
        <v>29</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657203</v>
      </c>
      <c r="CS26" s="621"/>
      <c r="CT26" s="621"/>
      <c r="CU26" s="621"/>
      <c r="CV26" s="621"/>
      <c r="CW26" s="621"/>
      <c r="CX26" s="621"/>
      <c r="CY26" s="622"/>
      <c r="CZ26" s="623">
        <v>12</v>
      </c>
      <c r="DA26" s="641"/>
      <c r="DB26" s="641"/>
      <c r="DC26" s="642"/>
      <c r="DD26" s="626">
        <v>576621</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196233</v>
      </c>
      <c r="S27" s="621"/>
      <c r="T27" s="621"/>
      <c r="U27" s="621"/>
      <c r="V27" s="621"/>
      <c r="W27" s="621"/>
      <c r="X27" s="621"/>
      <c r="Y27" s="622"/>
      <c r="Z27" s="673">
        <v>3.5</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378934</v>
      </c>
      <c r="BH27" s="621"/>
      <c r="BI27" s="621"/>
      <c r="BJ27" s="621"/>
      <c r="BK27" s="621"/>
      <c r="BL27" s="621"/>
      <c r="BM27" s="621"/>
      <c r="BN27" s="622"/>
      <c r="BO27" s="673">
        <v>100</v>
      </c>
      <c r="BP27" s="673"/>
      <c r="BQ27" s="673"/>
      <c r="BR27" s="673"/>
      <c r="BS27" s="626">
        <v>4696</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328138</v>
      </c>
      <c r="CS27" s="639"/>
      <c r="CT27" s="639"/>
      <c r="CU27" s="639"/>
      <c r="CV27" s="639"/>
      <c r="CW27" s="639"/>
      <c r="CX27" s="639"/>
      <c r="CY27" s="640"/>
      <c r="CZ27" s="623">
        <v>6</v>
      </c>
      <c r="DA27" s="641"/>
      <c r="DB27" s="641"/>
      <c r="DC27" s="642"/>
      <c r="DD27" s="626">
        <v>93068</v>
      </c>
      <c r="DE27" s="639"/>
      <c r="DF27" s="639"/>
      <c r="DG27" s="639"/>
      <c r="DH27" s="639"/>
      <c r="DI27" s="639"/>
      <c r="DJ27" s="639"/>
      <c r="DK27" s="640"/>
      <c r="DL27" s="626">
        <v>93068</v>
      </c>
      <c r="DM27" s="639"/>
      <c r="DN27" s="639"/>
      <c r="DO27" s="639"/>
      <c r="DP27" s="639"/>
      <c r="DQ27" s="639"/>
      <c r="DR27" s="639"/>
      <c r="DS27" s="639"/>
      <c r="DT27" s="639"/>
      <c r="DU27" s="639"/>
      <c r="DV27" s="640"/>
      <c r="DW27" s="643">
        <v>3.1</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11886</v>
      </c>
      <c r="S28" s="621"/>
      <c r="T28" s="621"/>
      <c r="U28" s="621"/>
      <c r="V28" s="621"/>
      <c r="W28" s="621"/>
      <c r="X28" s="621"/>
      <c r="Y28" s="622"/>
      <c r="Z28" s="673">
        <v>0.2</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748243</v>
      </c>
      <c r="CS28" s="621"/>
      <c r="CT28" s="621"/>
      <c r="CU28" s="621"/>
      <c r="CV28" s="621"/>
      <c r="CW28" s="621"/>
      <c r="CX28" s="621"/>
      <c r="CY28" s="622"/>
      <c r="CZ28" s="623">
        <v>13.7</v>
      </c>
      <c r="DA28" s="641"/>
      <c r="DB28" s="641"/>
      <c r="DC28" s="642"/>
      <c r="DD28" s="626">
        <v>676841</v>
      </c>
      <c r="DE28" s="621"/>
      <c r="DF28" s="621"/>
      <c r="DG28" s="621"/>
      <c r="DH28" s="621"/>
      <c r="DI28" s="621"/>
      <c r="DJ28" s="621"/>
      <c r="DK28" s="622"/>
      <c r="DL28" s="626">
        <v>676841</v>
      </c>
      <c r="DM28" s="621"/>
      <c r="DN28" s="621"/>
      <c r="DO28" s="621"/>
      <c r="DP28" s="621"/>
      <c r="DQ28" s="621"/>
      <c r="DR28" s="621"/>
      <c r="DS28" s="621"/>
      <c r="DT28" s="621"/>
      <c r="DU28" s="621"/>
      <c r="DV28" s="622"/>
      <c r="DW28" s="643">
        <v>22.2</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688400</v>
      </c>
      <c r="S29" s="621"/>
      <c r="T29" s="621"/>
      <c r="U29" s="621"/>
      <c r="V29" s="621"/>
      <c r="W29" s="621"/>
      <c r="X29" s="621"/>
      <c r="Y29" s="622"/>
      <c r="Z29" s="673">
        <v>12.2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748128</v>
      </c>
      <c r="CS29" s="639"/>
      <c r="CT29" s="639"/>
      <c r="CU29" s="639"/>
      <c r="CV29" s="639"/>
      <c r="CW29" s="639"/>
      <c r="CX29" s="639"/>
      <c r="CY29" s="640"/>
      <c r="CZ29" s="623">
        <v>13.7</v>
      </c>
      <c r="DA29" s="641"/>
      <c r="DB29" s="641"/>
      <c r="DC29" s="642"/>
      <c r="DD29" s="626">
        <v>676726</v>
      </c>
      <c r="DE29" s="639"/>
      <c r="DF29" s="639"/>
      <c r="DG29" s="639"/>
      <c r="DH29" s="639"/>
      <c r="DI29" s="639"/>
      <c r="DJ29" s="639"/>
      <c r="DK29" s="640"/>
      <c r="DL29" s="626">
        <v>676726</v>
      </c>
      <c r="DM29" s="639"/>
      <c r="DN29" s="639"/>
      <c r="DO29" s="639"/>
      <c r="DP29" s="639"/>
      <c r="DQ29" s="639"/>
      <c r="DR29" s="639"/>
      <c r="DS29" s="639"/>
      <c r="DT29" s="639"/>
      <c r="DU29" s="639"/>
      <c r="DV29" s="640"/>
      <c r="DW29" s="643">
        <v>22.2</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190143</v>
      </c>
      <c r="S30" s="621"/>
      <c r="T30" s="621"/>
      <c r="U30" s="621"/>
      <c r="V30" s="621"/>
      <c r="W30" s="621"/>
      <c r="X30" s="621"/>
      <c r="Y30" s="622"/>
      <c r="Z30" s="673">
        <v>3.4</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98.9</v>
      </c>
      <c r="BH30" s="687"/>
      <c r="BI30" s="687"/>
      <c r="BJ30" s="687"/>
      <c r="BK30" s="687"/>
      <c r="BL30" s="687"/>
      <c r="BM30" s="688">
        <v>95.5</v>
      </c>
      <c r="BN30" s="687"/>
      <c r="BO30" s="687"/>
      <c r="BP30" s="687"/>
      <c r="BQ30" s="689"/>
      <c r="BR30" s="686">
        <v>99</v>
      </c>
      <c r="BS30" s="687"/>
      <c r="BT30" s="687"/>
      <c r="BU30" s="687"/>
      <c r="BV30" s="687"/>
      <c r="BW30" s="687"/>
      <c r="BX30" s="688">
        <v>95.3</v>
      </c>
      <c r="BY30" s="687"/>
      <c r="BZ30" s="687"/>
      <c r="CA30" s="687"/>
      <c r="CB30" s="689"/>
      <c r="CD30" s="692"/>
      <c r="CE30" s="693"/>
      <c r="CF30" s="657" t="s">
        <v>293</v>
      </c>
      <c r="CG30" s="654"/>
      <c r="CH30" s="654"/>
      <c r="CI30" s="654"/>
      <c r="CJ30" s="654"/>
      <c r="CK30" s="654"/>
      <c r="CL30" s="654"/>
      <c r="CM30" s="654"/>
      <c r="CN30" s="654"/>
      <c r="CO30" s="654"/>
      <c r="CP30" s="654"/>
      <c r="CQ30" s="655"/>
      <c r="CR30" s="620">
        <v>704078</v>
      </c>
      <c r="CS30" s="621"/>
      <c r="CT30" s="621"/>
      <c r="CU30" s="621"/>
      <c r="CV30" s="621"/>
      <c r="CW30" s="621"/>
      <c r="CX30" s="621"/>
      <c r="CY30" s="622"/>
      <c r="CZ30" s="623">
        <v>12.9</v>
      </c>
      <c r="DA30" s="641"/>
      <c r="DB30" s="641"/>
      <c r="DC30" s="642"/>
      <c r="DD30" s="626">
        <v>640057</v>
      </c>
      <c r="DE30" s="621"/>
      <c r="DF30" s="621"/>
      <c r="DG30" s="621"/>
      <c r="DH30" s="621"/>
      <c r="DI30" s="621"/>
      <c r="DJ30" s="621"/>
      <c r="DK30" s="622"/>
      <c r="DL30" s="626">
        <v>640057</v>
      </c>
      <c r="DM30" s="621"/>
      <c r="DN30" s="621"/>
      <c r="DO30" s="621"/>
      <c r="DP30" s="621"/>
      <c r="DQ30" s="621"/>
      <c r="DR30" s="621"/>
      <c r="DS30" s="621"/>
      <c r="DT30" s="621"/>
      <c r="DU30" s="621"/>
      <c r="DV30" s="622"/>
      <c r="DW30" s="643">
        <v>21</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89614</v>
      </c>
      <c r="S31" s="621"/>
      <c r="T31" s="621"/>
      <c r="U31" s="621"/>
      <c r="V31" s="621"/>
      <c r="W31" s="621"/>
      <c r="X31" s="621"/>
      <c r="Y31" s="622"/>
      <c r="Z31" s="673">
        <v>1.6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98.7</v>
      </c>
      <c r="BH31" s="639"/>
      <c r="BI31" s="639"/>
      <c r="BJ31" s="639"/>
      <c r="BK31" s="639"/>
      <c r="BL31" s="639"/>
      <c r="BM31" s="675">
        <v>96.3</v>
      </c>
      <c r="BN31" s="685"/>
      <c r="BO31" s="685"/>
      <c r="BP31" s="685"/>
      <c r="BQ31" s="649"/>
      <c r="BR31" s="684">
        <v>99</v>
      </c>
      <c r="BS31" s="639"/>
      <c r="BT31" s="639"/>
      <c r="BU31" s="639"/>
      <c r="BV31" s="639"/>
      <c r="BW31" s="639"/>
      <c r="BX31" s="675">
        <v>96.3</v>
      </c>
      <c r="BY31" s="685"/>
      <c r="BZ31" s="685"/>
      <c r="CA31" s="685"/>
      <c r="CB31" s="649"/>
      <c r="CD31" s="692"/>
      <c r="CE31" s="693"/>
      <c r="CF31" s="657" t="s">
        <v>297</v>
      </c>
      <c r="CG31" s="654"/>
      <c r="CH31" s="654"/>
      <c r="CI31" s="654"/>
      <c r="CJ31" s="654"/>
      <c r="CK31" s="654"/>
      <c r="CL31" s="654"/>
      <c r="CM31" s="654"/>
      <c r="CN31" s="654"/>
      <c r="CO31" s="654"/>
      <c r="CP31" s="654"/>
      <c r="CQ31" s="655"/>
      <c r="CR31" s="620">
        <v>44050</v>
      </c>
      <c r="CS31" s="639"/>
      <c r="CT31" s="639"/>
      <c r="CU31" s="639"/>
      <c r="CV31" s="639"/>
      <c r="CW31" s="639"/>
      <c r="CX31" s="639"/>
      <c r="CY31" s="640"/>
      <c r="CZ31" s="623">
        <v>0.8</v>
      </c>
      <c r="DA31" s="641"/>
      <c r="DB31" s="641"/>
      <c r="DC31" s="642"/>
      <c r="DD31" s="626">
        <v>36669</v>
      </c>
      <c r="DE31" s="639"/>
      <c r="DF31" s="639"/>
      <c r="DG31" s="639"/>
      <c r="DH31" s="639"/>
      <c r="DI31" s="639"/>
      <c r="DJ31" s="639"/>
      <c r="DK31" s="640"/>
      <c r="DL31" s="626">
        <v>36669</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118614</v>
      </c>
      <c r="S32" s="621"/>
      <c r="T32" s="621"/>
      <c r="U32" s="621"/>
      <c r="V32" s="621"/>
      <c r="W32" s="621"/>
      <c r="X32" s="621"/>
      <c r="Y32" s="622"/>
      <c r="Z32" s="673">
        <v>2.1</v>
      </c>
      <c r="AA32" s="673"/>
      <c r="AB32" s="673"/>
      <c r="AC32" s="673"/>
      <c r="AD32" s="674" t="s">
        <v>112</v>
      </c>
      <c r="AE32" s="674"/>
      <c r="AF32" s="674"/>
      <c r="AG32" s="674"/>
      <c r="AH32" s="674"/>
      <c r="AI32" s="674"/>
      <c r="AJ32" s="674"/>
      <c r="AK32" s="674"/>
      <c r="AL32" s="643" t="s">
        <v>112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98.9</v>
      </c>
      <c r="BH32" s="605"/>
      <c r="BI32" s="605"/>
      <c r="BJ32" s="605"/>
      <c r="BK32" s="605"/>
      <c r="BL32" s="605"/>
      <c r="BM32" s="668">
        <v>93.2</v>
      </c>
      <c r="BN32" s="605"/>
      <c r="BO32" s="605"/>
      <c r="BP32" s="605"/>
      <c r="BQ32" s="662"/>
      <c r="BR32" s="683">
        <v>98.6</v>
      </c>
      <c r="BS32" s="605"/>
      <c r="BT32" s="605"/>
      <c r="BU32" s="605"/>
      <c r="BV32" s="605"/>
      <c r="BW32" s="605"/>
      <c r="BX32" s="668">
        <v>92.9</v>
      </c>
      <c r="BY32" s="605"/>
      <c r="BZ32" s="605"/>
      <c r="CA32" s="605"/>
      <c r="CB32" s="662"/>
      <c r="CD32" s="694"/>
      <c r="CE32" s="695"/>
      <c r="CF32" s="657" t="s">
        <v>300</v>
      </c>
      <c r="CG32" s="654"/>
      <c r="CH32" s="654"/>
      <c r="CI32" s="654"/>
      <c r="CJ32" s="654"/>
      <c r="CK32" s="654"/>
      <c r="CL32" s="654"/>
      <c r="CM32" s="654"/>
      <c r="CN32" s="654"/>
      <c r="CO32" s="654"/>
      <c r="CP32" s="654"/>
      <c r="CQ32" s="655"/>
      <c r="CR32" s="620">
        <v>115</v>
      </c>
      <c r="CS32" s="621"/>
      <c r="CT32" s="621"/>
      <c r="CU32" s="621"/>
      <c r="CV32" s="621"/>
      <c r="CW32" s="621"/>
      <c r="CX32" s="621"/>
      <c r="CY32" s="622"/>
      <c r="CZ32" s="623">
        <v>0</v>
      </c>
      <c r="DA32" s="641"/>
      <c r="DB32" s="641"/>
      <c r="DC32" s="642"/>
      <c r="DD32" s="626">
        <v>115</v>
      </c>
      <c r="DE32" s="621"/>
      <c r="DF32" s="621"/>
      <c r="DG32" s="621"/>
      <c r="DH32" s="621"/>
      <c r="DI32" s="621"/>
      <c r="DJ32" s="621"/>
      <c r="DK32" s="622"/>
      <c r="DL32" s="626">
        <v>115</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543687</v>
      </c>
      <c r="S33" s="621"/>
      <c r="T33" s="621"/>
      <c r="U33" s="621"/>
      <c r="V33" s="621"/>
      <c r="W33" s="621"/>
      <c r="X33" s="621"/>
      <c r="Y33" s="622"/>
      <c r="Z33" s="673">
        <v>9.6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2684555</v>
      </c>
      <c r="CS33" s="639"/>
      <c r="CT33" s="639"/>
      <c r="CU33" s="639"/>
      <c r="CV33" s="639"/>
      <c r="CW33" s="639"/>
      <c r="CX33" s="639"/>
      <c r="CY33" s="640"/>
      <c r="CZ33" s="623">
        <v>49.1</v>
      </c>
      <c r="DA33" s="641"/>
      <c r="DB33" s="641"/>
      <c r="DC33" s="642"/>
      <c r="DD33" s="626">
        <v>1542162</v>
      </c>
      <c r="DE33" s="639"/>
      <c r="DF33" s="639"/>
      <c r="DG33" s="639"/>
      <c r="DH33" s="639"/>
      <c r="DI33" s="639"/>
      <c r="DJ33" s="639"/>
      <c r="DK33" s="640"/>
      <c r="DL33" s="626">
        <v>893224</v>
      </c>
      <c r="DM33" s="639"/>
      <c r="DN33" s="639"/>
      <c r="DO33" s="639"/>
      <c r="DP33" s="639"/>
      <c r="DQ33" s="639"/>
      <c r="DR33" s="639"/>
      <c r="DS33" s="639"/>
      <c r="DT33" s="639"/>
      <c r="DU33" s="639"/>
      <c r="DV33" s="640"/>
      <c r="DW33" s="643">
        <v>29.3</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1089194</v>
      </c>
      <c r="CS34" s="621"/>
      <c r="CT34" s="621"/>
      <c r="CU34" s="621"/>
      <c r="CV34" s="621"/>
      <c r="CW34" s="621"/>
      <c r="CX34" s="621"/>
      <c r="CY34" s="622"/>
      <c r="CZ34" s="623">
        <v>19.899999999999999</v>
      </c>
      <c r="DA34" s="641"/>
      <c r="DB34" s="641"/>
      <c r="DC34" s="642"/>
      <c r="DD34" s="626">
        <v>576554</v>
      </c>
      <c r="DE34" s="621"/>
      <c r="DF34" s="621"/>
      <c r="DG34" s="621"/>
      <c r="DH34" s="621"/>
      <c r="DI34" s="621"/>
      <c r="DJ34" s="621"/>
      <c r="DK34" s="622"/>
      <c r="DL34" s="626">
        <v>315867</v>
      </c>
      <c r="DM34" s="621"/>
      <c r="DN34" s="621"/>
      <c r="DO34" s="621"/>
      <c r="DP34" s="621"/>
      <c r="DQ34" s="621"/>
      <c r="DR34" s="621"/>
      <c r="DS34" s="621"/>
      <c r="DT34" s="621"/>
      <c r="DU34" s="621"/>
      <c r="DV34" s="622"/>
      <c r="DW34" s="643">
        <v>10.4</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104287</v>
      </c>
      <c r="S35" s="621"/>
      <c r="T35" s="621"/>
      <c r="U35" s="621"/>
      <c r="V35" s="621"/>
      <c r="W35" s="621"/>
      <c r="X35" s="621"/>
      <c r="Y35" s="622"/>
      <c r="Z35" s="673">
        <v>1.8</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520440</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28681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129720</v>
      </c>
      <c r="CS35" s="639"/>
      <c r="CT35" s="639"/>
      <c r="CU35" s="639"/>
      <c r="CV35" s="639"/>
      <c r="CW35" s="639"/>
      <c r="CX35" s="639"/>
      <c r="CY35" s="640"/>
      <c r="CZ35" s="623">
        <v>2.4</v>
      </c>
      <c r="DA35" s="641"/>
      <c r="DB35" s="641"/>
      <c r="DC35" s="642"/>
      <c r="DD35" s="626">
        <v>95194</v>
      </c>
      <c r="DE35" s="639"/>
      <c r="DF35" s="639"/>
      <c r="DG35" s="639"/>
      <c r="DH35" s="639"/>
      <c r="DI35" s="639"/>
      <c r="DJ35" s="639"/>
      <c r="DK35" s="640"/>
      <c r="DL35" s="626">
        <v>95194</v>
      </c>
      <c r="DM35" s="639"/>
      <c r="DN35" s="639"/>
      <c r="DO35" s="639"/>
      <c r="DP35" s="639"/>
      <c r="DQ35" s="639"/>
      <c r="DR35" s="639"/>
      <c r="DS35" s="639"/>
      <c r="DT35" s="639"/>
      <c r="DU35" s="639"/>
      <c r="DV35" s="640"/>
      <c r="DW35" s="643">
        <v>3.1</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5650917</v>
      </c>
      <c r="S36" s="661"/>
      <c r="T36" s="661"/>
      <c r="U36" s="661"/>
      <c r="V36" s="661"/>
      <c r="W36" s="661"/>
      <c r="X36" s="661"/>
      <c r="Y36" s="664"/>
      <c r="Z36" s="665">
        <v>100</v>
      </c>
      <c r="AA36" s="665"/>
      <c r="AB36" s="665"/>
      <c r="AC36" s="665"/>
      <c r="AD36" s="666">
        <v>2946095</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119816</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18839</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335591</v>
      </c>
      <c r="CS36" s="621"/>
      <c r="CT36" s="621"/>
      <c r="CU36" s="621"/>
      <c r="CV36" s="621"/>
      <c r="CW36" s="621"/>
      <c r="CX36" s="621"/>
      <c r="CY36" s="622"/>
      <c r="CZ36" s="623">
        <v>6.1</v>
      </c>
      <c r="DA36" s="641"/>
      <c r="DB36" s="641"/>
      <c r="DC36" s="642"/>
      <c r="DD36" s="626">
        <v>256151</v>
      </c>
      <c r="DE36" s="621"/>
      <c r="DF36" s="621"/>
      <c r="DG36" s="621"/>
      <c r="DH36" s="621"/>
      <c r="DI36" s="621"/>
      <c r="DJ36" s="621"/>
      <c r="DK36" s="622"/>
      <c r="DL36" s="626">
        <v>152287</v>
      </c>
      <c r="DM36" s="621"/>
      <c r="DN36" s="621"/>
      <c r="DO36" s="621"/>
      <c r="DP36" s="621"/>
      <c r="DQ36" s="621"/>
      <c r="DR36" s="621"/>
      <c r="DS36" s="621"/>
      <c r="DT36" s="621"/>
      <c r="DU36" s="621"/>
      <c r="DV36" s="622"/>
      <c r="DW36" s="643">
        <v>5</v>
      </c>
      <c r="DX36" s="644"/>
      <c r="DY36" s="644"/>
      <c r="DZ36" s="644"/>
      <c r="EA36" s="644"/>
      <c r="EB36" s="644"/>
      <c r="EC36" s="645"/>
    </row>
    <row r="37" spans="2:133" ht="11.25" customHeight="1">
      <c r="AQ37" s="646" t="s">
        <v>315</v>
      </c>
      <c r="AR37" s="647"/>
      <c r="AS37" s="647"/>
      <c r="AT37" s="647"/>
      <c r="AU37" s="647"/>
      <c r="AV37" s="647"/>
      <c r="AW37" s="647"/>
      <c r="AX37" s="647"/>
      <c r="AY37" s="648"/>
      <c r="AZ37" s="620">
        <v>72805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687</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93077</v>
      </c>
      <c r="CS37" s="639"/>
      <c r="CT37" s="639"/>
      <c r="CU37" s="639"/>
      <c r="CV37" s="639"/>
      <c r="CW37" s="639"/>
      <c r="CX37" s="639"/>
      <c r="CY37" s="640"/>
      <c r="CZ37" s="623">
        <v>1.7</v>
      </c>
      <c r="DA37" s="641"/>
      <c r="DB37" s="641"/>
      <c r="DC37" s="642"/>
      <c r="DD37" s="626">
        <v>93077</v>
      </c>
      <c r="DE37" s="639"/>
      <c r="DF37" s="639"/>
      <c r="DG37" s="639"/>
      <c r="DH37" s="639"/>
      <c r="DI37" s="639"/>
      <c r="DJ37" s="639"/>
      <c r="DK37" s="640"/>
      <c r="DL37" s="626">
        <v>93037</v>
      </c>
      <c r="DM37" s="639"/>
      <c r="DN37" s="639"/>
      <c r="DO37" s="639"/>
      <c r="DP37" s="639"/>
      <c r="DQ37" s="639"/>
      <c r="DR37" s="639"/>
      <c r="DS37" s="639"/>
      <c r="DT37" s="639"/>
      <c r="DU37" s="639"/>
      <c r="DV37" s="640"/>
      <c r="DW37" s="643">
        <v>3.1</v>
      </c>
      <c r="DX37" s="644"/>
      <c r="DY37" s="644"/>
      <c r="DZ37" s="644"/>
      <c r="EA37" s="644"/>
      <c r="EB37" s="644"/>
      <c r="EC37" s="645"/>
    </row>
    <row r="38" spans="2:133" ht="11.25" customHeight="1">
      <c r="AQ38" s="646" t="s">
        <v>318</v>
      </c>
      <c r="AR38" s="647"/>
      <c r="AS38" s="647"/>
      <c r="AT38" s="647"/>
      <c r="AU38" s="647"/>
      <c r="AV38" s="647"/>
      <c r="AW38" s="647"/>
      <c r="AX38" s="647"/>
      <c r="AY38" s="648"/>
      <c r="AZ38" s="620">
        <v>30716</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1065</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514263</v>
      </c>
      <c r="CS38" s="621"/>
      <c r="CT38" s="621"/>
      <c r="CU38" s="621"/>
      <c r="CV38" s="621"/>
      <c r="CW38" s="621"/>
      <c r="CX38" s="621"/>
      <c r="CY38" s="622"/>
      <c r="CZ38" s="623">
        <v>9.4</v>
      </c>
      <c r="DA38" s="641"/>
      <c r="DB38" s="641"/>
      <c r="DC38" s="642"/>
      <c r="DD38" s="626">
        <v>469941</v>
      </c>
      <c r="DE38" s="621"/>
      <c r="DF38" s="621"/>
      <c r="DG38" s="621"/>
      <c r="DH38" s="621"/>
      <c r="DI38" s="621"/>
      <c r="DJ38" s="621"/>
      <c r="DK38" s="622"/>
      <c r="DL38" s="626">
        <v>324554</v>
      </c>
      <c r="DM38" s="621"/>
      <c r="DN38" s="621"/>
      <c r="DO38" s="621"/>
      <c r="DP38" s="621"/>
      <c r="DQ38" s="621"/>
      <c r="DR38" s="621"/>
      <c r="DS38" s="621"/>
      <c r="DT38" s="621"/>
      <c r="DU38" s="621"/>
      <c r="DV38" s="622"/>
      <c r="DW38" s="643">
        <v>10.6</v>
      </c>
      <c r="DX38" s="644"/>
      <c r="DY38" s="644"/>
      <c r="DZ38" s="644"/>
      <c r="EA38" s="644"/>
      <c r="EB38" s="644"/>
      <c r="EC38" s="645"/>
    </row>
    <row r="39" spans="2:133" ht="11.25" customHeight="1">
      <c r="AQ39" s="646" t="s">
        <v>321</v>
      </c>
      <c r="AR39" s="647"/>
      <c r="AS39" s="647"/>
      <c r="AT39" s="647"/>
      <c r="AU39" s="647"/>
      <c r="AV39" s="647"/>
      <c r="AW39" s="647"/>
      <c r="AX39" s="647"/>
      <c r="AY39" s="648"/>
      <c r="AZ39" s="620">
        <v>6177</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100</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570465</v>
      </c>
      <c r="CS39" s="639"/>
      <c r="CT39" s="639"/>
      <c r="CU39" s="639"/>
      <c r="CV39" s="639"/>
      <c r="CW39" s="639"/>
      <c r="CX39" s="639"/>
      <c r="CY39" s="640"/>
      <c r="CZ39" s="623">
        <v>10.4</v>
      </c>
      <c r="DA39" s="641"/>
      <c r="DB39" s="641"/>
      <c r="DC39" s="642"/>
      <c r="DD39" s="626">
        <v>139000</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47234</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139</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45322</v>
      </c>
      <c r="CS40" s="621"/>
      <c r="CT40" s="621"/>
      <c r="CU40" s="621"/>
      <c r="CV40" s="621"/>
      <c r="CW40" s="621"/>
      <c r="CX40" s="621"/>
      <c r="CY40" s="622"/>
      <c r="CZ40" s="623">
        <v>0.8</v>
      </c>
      <c r="DA40" s="641"/>
      <c r="DB40" s="641"/>
      <c r="DC40" s="642"/>
      <c r="DD40" s="626">
        <v>5322</v>
      </c>
      <c r="DE40" s="621"/>
      <c r="DF40" s="621"/>
      <c r="DG40" s="621"/>
      <c r="DH40" s="621"/>
      <c r="DI40" s="621"/>
      <c r="DJ40" s="621"/>
      <c r="DK40" s="622"/>
      <c r="DL40" s="626">
        <v>5322</v>
      </c>
      <c r="DM40" s="621"/>
      <c r="DN40" s="621"/>
      <c r="DO40" s="621"/>
      <c r="DP40" s="621"/>
      <c r="DQ40" s="621"/>
      <c r="DR40" s="621"/>
      <c r="DS40" s="621"/>
      <c r="DT40" s="621"/>
      <c r="DU40" s="621"/>
      <c r="DV40" s="622"/>
      <c r="DW40" s="643">
        <v>0.2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243692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435</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722351</v>
      </c>
      <c r="CS42" s="621"/>
      <c r="CT42" s="621"/>
      <c r="CU42" s="621"/>
      <c r="CV42" s="621"/>
      <c r="CW42" s="621"/>
      <c r="CX42" s="621"/>
      <c r="CY42" s="622"/>
      <c r="CZ42" s="623">
        <v>13.2</v>
      </c>
      <c r="DA42" s="624"/>
      <c r="DB42" s="624"/>
      <c r="DC42" s="625"/>
      <c r="DD42" s="626">
        <v>248022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720808</v>
      </c>
      <c r="CS44" s="621"/>
      <c r="CT44" s="621"/>
      <c r="CU44" s="621"/>
      <c r="CV44" s="621"/>
      <c r="CW44" s="621"/>
      <c r="CX44" s="621"/>
      <c r="CY44" s="622"/>
      <c r="CZ44" s="623">
        <v>13.2</v>
      </c>
      <c r="DA44" s="624"/>
      <c r="DB44" s="624"/>
      <c r="DC44" s="625"/>
      <c r="DD44" s="626">
        <v>246479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176190</v>
      </c>
      <c r="CS45" s="639"/>
      <c r="CT45" s="639"/>
      <c r="CU45" s="639"/>
      <c r="CV45" s="639"/>
      <c r="CW45" s="639"/>
      <c r="CX45" s="639"/>
      <c r="CY45" s="640"/>
      <c r="CZ45" s="623">
        <v>3.2</v>
      </c>
      <c r="DA45" s="641"/>
      <c r="DB45" s="641"/>
      <c r="DC45" s="642"/>
      <c r="DD45" s="626">
        <v>13129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434052</v>
      </c>
      <c r="CS46" s="621"/>
      <c r="CT46" s="621"/>
      <c r="CU46" s="621"/>
      <c r="CV46" s="621"/>
      <c r="CW46" s="621"/>
      <c r="CX46" s="621"/>
      <c r="CY46" s="622"/>
      <c r="CZ46" s="623">
        <v>7.9</v>
      </c>
      <c r="DA46" s="624"/>
      <c r="DB46" s="624"/>
      <c r="DC46" s="625"/>
      <c r="DD46" s="626">
        <v>217217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1543</v>
      </c>
      <c r="CS47" s="639"/>
      <c r="CT47" s="639"/>
      <c r="CU47" s="639"/>
      <c r="CV47" s="639"/>
      <c r="CW47" s="639"/>
      <c r="CX47" s="639"/>
      <c r="CY47" s="640"/>
      <c r="CZ47" s="623">
        <v>0</v>
      </c>
      <c r="DA47" s="641"/>
      <c r="DB47" s="641"/>
      <c r="DC47" s="642"/>
      <c r="DD47" s="626">
        <v>1543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5468231</v>
      </c>
      <c r="CS49" s="605"/>
      <c r="CT49" s="605"/>
      <c r="CU49" s="605"/>
      <c r="CV49" s="605"/>
      <c r="CW49" s="605"/>
      <c r="CX49" s="605"/>
      <c r="CY49" s="606"/>
      <c r="CZ49" s="607">
        <v>100</v>
      </c>
      <c r="DA49" s="608"/>
      <c r="DB49" s="608"/>
      <c r="DC49" s="609"/>
      <c r="DD49" s="610">
        <v>3453950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5519</v>
      </c>
      <c r="R7" s="1134"/>
      <c r="S7" s="1134"/>
      <c r="T7" s="1134"/>
      <c r="U7" s="1134"/>
      <c r="V7" s="1134">
        <v>5336</v>
      </c>
      <c r="W7" s="1134"/>
      <c r="X7" s="1134"/>
      <c r="Y7" s="1134"/>
      <c r="Z7" s="1134"/>
      <c r="AA7" s="1134">
        <v>183</v>
      </c>
      <c r="AB7" s="1134"/>
      <c r="AC7" s="1134"/>
      <c r="AD7" s="1134"/>
      <c r="AE7" s="1135"/>
      <c r="AF7" s="1136">
        <v>174</v>
      </c>
      <c r="AG7" s="1137"/>
      <c r="AH7" s="1137"/>
      <c r="AI7" s="1137"/>
      <c r="AJ7" s="1138"/>
      <c r="AK7" s="1120" t="s">
        <v>538</v>
      </c>
      <c r="AL7" s="1121"/>
      <c r="AM7" s="1121"/>
      <c r="AN7" s="1121"/>
      <c r="AO7" s="1121"/>
      <c r="AP7" s="1121">
        <v>4782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220</v>
      </c>
      <c r="R8" s="1073"/>
      <c r="S8" s="1073"/>
      <c r="T8" s="1073"/>
      <c r="U8" s="1073"/>
      <c r="V8" s="1073">
        <v>220</v>
      </c>
      <c r="W8" s="1073"/>
      <c r="X8" s="1073"/>
      <c r="Y8" s="1073"/>
      <c r="Z8" s="1073"/>
      <c r="AA8" s="1073" t="s">
        <v>538</v>
      </c>
      <c r="AB8" s="1073"/>
      <c r="AC8" s="1073"/>
      <c r="AD8" s="1073"/>
      <c r="AE8" s="1074"/>
      <c r="AF8" s="1048" t="s">
        <v>112</v>
      </c>
      <c r="AG8" s="1049"/>
      <c r="AH8" s="1049"/>
      <c r="AI8" s="1049"/>
      <c r="AJ8" s="1050"/>
      <c r="AK8" s="1115" t="s">
        <v>538</v>
      </c>
      <c r="AL8" s="1116"/>
      <c r="AM8" s="1116"/>
      <c r="AN8" s="1116"/>
      <c r="AO8" s="1116"/>
      <c r="AP8" s="1116">
        <v>18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5739</v>
      </c>
      <c r="R23" s="1098"/>
      <c r="S23" s="1098"/>
      <c r="T23" s="1098"/>
      <c r="U23" s="1098"/>
      <c r="V23" s="1098">
        <v>5556</v>
      </c>
      <c r="W23" s="1098"/>
      <c r="X23" s="1098"/>
      <c r="Y23" s="1098"/>
      <c r="Z23" s="1098"/>
      <c r="AA23" s="1098">
        <v>183</v>
      </c>
      <c r="AB23" s="1098"/>
      <c r="AC23" s="1098"/>
      <c r="AD23" s="1098"/>
      <c r="AE23" s="1099"/>
      <c r="AF23" s="1100">
        <v>174</v>
      </c>
      <c r="AG23" s="1098"/>
      <c r="AH23" s="1098"/>
      <c r="AI23" s="1098"/>
      <c r="AJ23" s="1101"/>
      <c r="AK23" s="1102"/>
      <c r="AL23" s="1103"/>
      <c r="AM23" s="1103"/>
      <c r="AN23" s="1103"/>
      <c r="AO23" s="1103"/>
      <c r="AP23" s="1098">
        <v>4800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746</v>
      </c>
      <c r="R28" s="1083"/>
      <c r="S28" s="1083"/>
      <c r="T28" s="1083"/>
      <c r="U28" s="1083"/>
      <c r="V28" s="1083">
        <v>717</v>
      </c>
      <c r="W28" s="1083"/>
      <c r="X28" s="1083"/>
      <c r="Y28" s="1083"/>
      <c r="Z28" s="1083"/>
      <c r="AA28" s="1083">
        <v>29</v>
      </c>
      <c r="AB28" s="1083"/>
      <c r="AC28" s="1083"/>
      <c r="AD28" s="1083"/>
      <c r="AE28" s="1084"/>
      <c r="AF28" s="1085">
        <v>29</v>
      </c>
      <c r="AG28" s="1083"/>
      <c r="AH28" s="1083"/>
      <c r="AI28" s="1083"/>
      <c r="AJ28" s="1086"/>
      <c r="AK28" s="1087">
        <v>47</v>
      </c>
      <c r="AL28" s="1075"/>
      <c r="AM28" s="1075"/>
      <c r="AN28" s="1075"/>
      <c r="AO28" s="1075"/>
      <c r="AP28" s="1075" t="s">
        <v>538</v>
      </c>
      <c r="AQ28" s="1075"/>
      <c r="AR28" s="1075"/>
      <c r="AS28" s="1075"/>
      <c r="AT28" s="1075"/>
      <c r="AU28" s="1075" t="s">
        <v>538</v>
      </c>
      <c r="AV28" s="1075"/>
      <c r="AW28" s="1075"/>
      <c r="AX28" s="1075"/>
      <c r="AY28" s="1075"/>
      <c r="AZ28" s="1076" t="s">
        <v>538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937</v>
      </c>
      <c r="R29" s="1073"/>
      <c r="S29" s="1073"/>
      <c r="T29" s="1073"/>
      <c r="U29" s="1073"/>
      <c r="V29" s="1073">
        <v>900</v>
      </c>
      <c r="W29" s="1073"/>
      <c r="X29" s="1073"/>
      <c r="Y29" s="1073"/>
      <c r="Z29" s="1073"/>
      <c r="AA29" s="1073">
        <v>37</v>
      </c>
      <c r="AB29" s="1073"/>
      <c r="AC29" s="1073"/>
      <c r="AD29" s="1073"/>
      <c r="AE29" s="1074"/>
      <c r="AF29" s="1048">
        <v>37</v>
      </c>
      <c r="AG29" s="1049"/>
      <c r="AH29" s="1049"/>
      <c r="AI29" s="1049"/>
      <c r="AJ29" s="1050"/>
      <c r="AK29" s="1009">
        <v>174</v>
      </c>
      <c r="AL29" s="1000"/>
      <c r="AM29" s="1000"/>
      <c r="AN29" s="1000"/>
      <c r="AO29" s="1000"/>
      <c r="AP29" s="1000" t="s">
        <v>538</v>
      </c>
      <c r="AQ29" s="1000"/>
      <c r="AR29" s="1000"/>
      <c r="AS29" s="1000"/>
      <c r="AT29" s="1000"/>
      <c r="AU29" s="1000" t="s">
        <v>538</v>
      </c>
      <c r="AV29" s="1000"/>
      <c r="AW29" s="1000"/>
      <c r="AX29" s="1000"/>
      <c r="AY29" s="1000"/>
      <c r="AZ29" s="1071" t="s">
        <v>538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78</v>
      </c>
      <c r="R30" s="1073"/>
      <c r="S30" s="1073"/>
      <c r="T30" s="1073"/>
      <c r="U30" s="1073"/>
      <c r="V30" s="1073">
        <v>78</v>
      </c>
      <c r="W30" s="1073"/>
      <c r="X30" s="1073"/>
      <c r="Y30" s="1073"/>
      <c r="Z30" s="1073"/>
      <c r="AA30" s="1073">
        <v>0</v>
      </c>
      <c r="AB30" s="1073"/>
      <c r="AC30" s="1073"/>
      <c r="AD30" s="1073"/>
      <c r="AE30" s="1074"/>
      <c r="AF30" s="1048">
        <v>0</v>
      </c>
      <c r="AG30" s="1049"/>
      <c r="AH30" s="1049"/>
      <c r="AI30" s="1049"/>
      <c r="AJ30" s="1050"/>
      <c r="AK30" s="1009">
        <v>32</v>
      </c>
      <c r="AL30" s="1000"/>
      <c r="AM30" s="1000"/>
      <c r="AN30" s="1000"/>
      <c r="AO30" s="1000"/>
      <c r="AP30" s="1000" t="s">
        <v>538</v>
      </c>
      <c r="AQ30" s="1000"/>
      <c r="AR30" s="1000"/>
      <c r="AS30" s="1000"/>
      <c r="AT30" s="1000"/>
      <c r="AU30" s="1000" t="s">
        <v>538</v>
      </c>
      <c r="AV30" s="1000"/>
      <c r="AW30" s="1000"/>
      <c r="AX30" s="1000"/>
      <c r="AY30" s="1000"/>
      <c r="AZ30" s="1071" t="s">
        <v>538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142</v>
      </c>
      <c r="R31" s="1073"/>
      <c r="S31" s="1073"/>
      <c r="T31" s="1073"/>
      <c r="U31" s="1073"/>
      <c r="V31" s="1073">
        <v>131</v>
      </c>
      <c r="W31" s="1073"/>
      <c r="X31" s="1073"/>
      <c r="Y31" s="1073"/>
      <c r="Z31" s="1073"/>
      <c r="AA31" s="1073">
        <v>11</v>
      </c>
      <c r="AB31" s="1073"/>
      <c r="AC31" s="1073"/>
      <c r="AD31" s="1073"/>
      <c r="AE31" s="1074"/>
      <c r="AF31" s="1048">
        <v>107</v>
      </c>
      <c r="AG31" s="1049"/>
      <c r="AH31" s="1049"/>
      <c r="AI31" s="1049"/>
      <c r="AJ31" s="1050"/>
      <c r="AK31" s="1009" t="s">
        <v>538</v>
      </c>
      <c r="AL31" s="1000"/>
      <c r="AM31" s="1000"/>
      <c r="AN31" s="1000"/>
      <c r="AO31" s="1000"/>
      <c r="AP31" s="1000">
        <v>678</v>
      </c>
      <c r="AQ31" s="1000"/>
      <c r="AR31" s="1000"/>
      <c r="AS31" s="1000"/>
      <c r="AT31" s="1000"/>
      <c r="AU31" s="1000" t="s">
        <v>538</v>
      </c>
      <c r="AV31" s="1000"/>
      <c r="AW31" s="1000"/>
      <c r="AX31" s="1000"/>
      <c r="AY31" s="1000"/>
      <c r="AZ31" s="1071" t="s">
        <v>538</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21</v>
      </c>
      <c r="R32" s="1073"/>
      <c r="S32" s="1073"/>
      <c r="T32" s="1073"/>
      <c r="U32" s="1073"/>
      <c r="V32" s="1073">
        <v>19</v>
      </c>
      <c r="W32" s="1073"/>
      <c r="X32" s="1073"/>
      <c r="Y32" s="1073"/>
      <c r="Z32" s="1073"/>
      <c r="AA32" s="1073">
        <v>2</v>
      </c>
      <c r="AB32" s="1073"/>
      <c r="AC32" s="1073"/>
      <c r="AD32" s="1073"/>
      <c r="AE32" s="1074"/>
      <c r="AF32" s="1048">
        <v>40</v>
      </c>
      <c r="AG32" s="1049"/>
      <c r="AH32" s="1049"/>
      <c r="AI32" s="1049"/>
      <c r="AJ32" s="1050"/>
      <c r="AK32" s="1009">
        <v>6</v>
      </c>
      <c r="AL32" s="1000"/>
      <c r="AM32" s="1000"/>
      <c r="AN32" s="1000"/>
      <c r="AO32" s="1000"/>
      <c r="AP32" s="1000">
        <v>66</v>
      </c>
      <c r="AQ32" s="1000"/>
      <c r="AR32" s="1000"/>
      <c r="AS32" s="1000"/>
      <c r="AT32" s="1000"/>
      <c r="AU32" s="1000">
        <v>33</v>
      </c>
      <c r="AV32" s="1000"/>
      <c r="AW32" s="1000"/>
      <c r="AX32" s="1000"/>
      <c r="AY32" s="1000"/>
      <c r="AZ32" s="1071" t="s">
        <v>538</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96</v>
      </c>
      <c r="R33" s="1073"/>
      <c r="S33" s="1073"/>
      <c r="T33" s="1073"/>
      <c r="U33" s="1073"/>
      <c r="V33" s="1073">
        <v>102</v>
      </c>
      <c r="W33" s="1073"/>
      <c r="X33" s="1073"/>
      <c r="Y33" s="1073"/>
      <c r="Z33" s="1073"/>
      <c r="AA33" s="1073">
        <v>-6</v>
      </c>
      <c r="AB33" s="1073"/>
      <c r="AC33" s="1073"/>
      <c r="AD33" s="1073"/>
      <c r="AE33" s="1074"/>
      <c r="AF33" s="1048">
        <v>94</v>
      </c>
      <c r="AG33" s="1049"/>
      <c r="AH33" s="1049"/>
      <c r="AI33" s="1049"/>
      <c r="AJ33" s="1050"/>
      <c r="AK33" s="1009" t="s">
        <v>538</v>
      </c>
      <c r="AL33" s="1000"/>
      <c r="AM33" s="1000"/>
      <c r="AN33" s="1000"/>
      <c r="AO33" s="1000"/>
      <c r="AP33" s="1000" t="s">
        <v>538</v>
      </c>
      <c r="AQ33" s="1000"/>
      <c r="AR33" s="1000"/>
      <c r="AS33" s="1000"/>
      <c r="AT33" s="1000"/>
      <c r="AU33" s="1000" t="s">
        <v>538</v>
      </c>
      <c r="AV33" s="1000"/>
      <c r="AW33" s="1000"/>
      <c r="AX33" s="1000"/>
      <c r="AY33" s="1000"/>
      <c r="AZ33" s="1071" t="s">
        <v>538</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388</v>
      </c>
      <c r="C34" s="1067"/>
      <c r="D34" s="1067"/>
      <c r="E34" s="1067"/>
      <c r="F34" s="1067"/>
      <c r="G34" s="1067"/>
      <c r="H34" s="1067"/>
      <c r="I34" s="1067"/>
      <c r="J34" s="1067"/>
      <c r="K34" s="1067"/>
      <c r="L34" s="1067"/>
      <c r="M34" s="1067"/>
      <c r="N34" s="1067"/>
      <c r="O34" s="1067"/>
      <c r="P34" s="1068"/>
      <c r="Q34" s="1072">
        <v>55</v>
      </c>
      <c r="R34" s="1073"/>
      <c r="S34" s="1073"/>
      <c r="T34" s="1073"/>
      <c r="U34" s="1073"/>
      <c r="V34" s="1073">
        <v>55</v>
      </c>
      <c r="W34" s="1073"/>
      <c r="X34" s="1073"/>
      <c r="Y34" s="1073"/>
      <c r="Z34" s="1073"/>
      <c r="AA34" s="1073" t="s">
        <v>538</v>
      </c>
      <c r="AB34" s="1073"/>
      <c r="AC34" s="1073"/>
      <c r="AD34" s="1073"/>
      <c r="AE34" s="1074"/>
      <c r="AF34" s="1048" t="s">
        <v>112</v>
      </c>
      <c r="AG34" s="1049"/>
      <c r="AH34" s="1049"/>
      <c r="AI34" s="1049"/>
      <c r="AJ34" s="1050"/>
      <c r="AK34" s="1009">
        <v>31</v>
      </c>
      <c r="AL34" s="1000"/>
      <c r="AM34" s="1000"/>
      <c r="AN34" s="1000"/>
      <c r="AO34" s="1000"/>
      <c r="AP34" s="1000">
        <v>21</v>
      </c>
      <c r="AQ34" s="1000"/>
      <c r="AR34" s="1000"/>
      <c r="AS34" s="1000"/>
      <c r="AT34" s="1000"/>
      <c r="AU34" s="1000">
        <v>16</v>
      </c>
      <c r="AV34" s="1000"/>
      <c r="AW34" s="1000"/>
      <c r="AX34" s="1000"/>
      <c r="AY34" s="1000"/>
      <c r="AZ34" s="1071" t="s">
        <v>538</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390</v>
      </c>
      <c r="C35" s="1067"/>
      <c r="D35" s="1067"/>
      <c r="E35" s="1067"/>
      <c r="F35" s="1067"/>
      <c r="G35" s="1067"/>
      <c r="H35" s="1067"/>
      <c r="I35" s="1067"/>
      <c r="J35" s="1067"/>
      <c r="K35" s="1067"/>
      <c r="L35" s="1067"/>
      <c r="M35" s="1067"/>
      <c r="N35" s="1067"/>
      <c r="O35" s="1067"/>
      <c r="P35" s="1068"/>
      <c r="Q35" s="1072">
        <v>201</v>
      </c>
      <c r="R35" s="1073"/>
      <c r="S35" s="1073"/>
      <c r="T35" s="1073"/>
      <c r="U35" s="1073"/>
      <c r="V35" s="1073">
        <v>201</v>
      </c>
      <c r="W35" s="1073"/>
      <c r="X35" s="1073"/>
      <c r="Y35" s="1073"/>
      <c r="Z35" s="1073"/>
      <c r="AA35" s="1073" t="s">
        <v>538</v>
      </c>
      <c r="AB35" s="1073"/>
      <c r="AC35" s="1073"/>
      <c r="AD35" s="1073"/>
      <c r="AE35" s="1074"/>
      <c r="AF35" s="1048" t="s">
        <v>112</v>
      </c>
      <c r="AG35" s="1049"/>
      <c r="AH35" s="1049"/>
      <c r="AI35" s="1049"/>
      <c r="AJ35" s="1050"/>
      <c r="AK35" s="1009">
        <v>120</v>
      </c>
      <c r="AL35" s="1000"/>
      <c r="AM35" s="1000"/>
      <c r="AN35" s="1000"/>
      <c r="AO35" s="1000"/>
      <c r="AP35" s="1000">
        <v>1107</v>
      </c>
      <c r="AQ35" s="1000"/>
      <c r="AR35" s="1000"/>
      <c r="AS35" s="1000"/>
      <c r="AT35" s="1000"/>
      <c r="AU35" s="1000">
        <v>967</v>
      </c>
      <c r="AV35" s="1000"/>
      <c r="AW35" s="1000"/>
      <c r="AX35" s="1000"/>
      <c r="AY35" s="1000"/>
      <c r="AZ35" s="1071" t="s">
        <v>538</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308</v>
      </c>
      <c r="AG63" s="988"/>
      <c r="AH63" s="988"/>
      <c r="AI63" s="988"/>
      <c r="AJ63" s="1059"/>
      <c r="AK63" s="1060"/>
      <c r="AL63" s="992"/>
      <c r="AM63" s="992"/>
      <c r="AN63" s="992"/>
      <c r="AO63" s="992"/>
      <c r="AP63" s="988">
        <v>1872</v>
      </c>
      <c r="AQ63" s="988"/>
      <c r="AR63" s="988"/>
      <c r="AS63" s="988"/>
      <c r="AT63" s="988"/>
      <c r="AU63" s="988">
        <v>1016</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395</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537</v>
      </c>
      <c r="C68" s="1015"/>
      <c r="D68" s="1015"/>
      <c r="E68" s="1015"/>
      <c r="F68" s="1015"/>
      <c r="G68" s="1015"/>
      <c r="H68" s="1015"/>
      <c r="I68" s="1015"/>
      <c r="J68" s="1015"/>
      <c r="K68" s="1015"/>
      <c r="L68" s="1015"/>
      <c r="M68" s="1015"/>
      <c r="N68" s="1015"/>
      <c r="O68" s="1015"/>
      <c r="P68" s="1016"/>
      <c r="Q68" s="1017">
        <v>677</v>
      </c>
      <c r="R68" s="1011"/>
      <c r="S68" s="1011"/>
      <c r="T68" s="1011"/>
      <c r="U68" s="1011"/>
      <c r="V68" s="1011">
        <v>663</v>
      </c>
      <c r="W68" s="1011"/>
      <c r="X68" s="1011"/>
      <c r="Y68" s="1011"/>
      <c r="Z68" s="1011"/>
      <c r="AA68" s="1011">
        <v>13</v>
      </c>
      <c r="AB68" s="1011"/>
      <c r="AC68" s="1011"/>
      <c r="AD68" s="1011"/>
      <c r="AE68" s="1011"/>
      <c r="AF68" s="1011">
        <v>13</v>
      </c>
      <c r="AG68" s="1011"/>
      <c r="AH68" s="1011"/>
      <c r="AI68" s="1011"/>
      <c r="AJ68" s="1011"/>
      <c r="AK68" s="1011" t="s">
        <v>539</v>
      </c>
      <c r="AL68" s="1011"/>
      <c r="AM68" s="1011"/>
      <c r="AN68" s="1011"/>
      <c r="AO68" s="1011"/>
      <c r="AP68" s="1011">
        <v>1686</v>
      </c>
      <c r="AQ68" s="1011"/>
      <c r="AR68" s="1011"/>
      <c r="AS68" s="1011"/>
      <c r="AT68" s="1011"/>
      <c r="AU68" s="1011">
        <v>327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c r="C69" s="1004"/>
      <c r="D69" s="1004"/>
      <c r="E69" s="1004"/>
      <c r="F69" s="1004"/>
      <c r="G69" s="1004"/>
      <c r="H69" s="1004"/>
      <c r="I69" s="1004"/>
      <c r="J69" s="1004"/>
      <c r="K69" s="1004"/>
      <c r="L69" s="1004"/>
      <c r="M69" s="1004"/>
      <c r="N69" s="1004"/>
      <c r="O69" s="1004"/>
      <c r="P69" s="1005"/>
      <c r="Q69" s="1006"/>
      <c r="R69" s="1000"/>
      <c r="S69" s="1000"/>
      <c r="T69" s="1000"/>
      <c r="U69" s="1000"/>
      <c r="V69" s="1000"/>
      <c r="W69" s="1000"/>
      <c r="X69" s="1000"/>
      <c r="Y69" s="1000"/>
      <c r="Z69" s="1000"/>
      <c r="AA69" s="1000"/>
      <c r="AB69" s="1000"/>
      <c r="AC69" s="1000"/>
      <c r="AD69" s="1000"/>
      <c r="AE69" s="1000"/>
      <c r="AF69" s="1000"/>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v>
      </c>
      <c r="AG88" s="988"/>
      <c r="AH88" s="988"/>
      <c r="AI88" s="988"/>
      <c r="AJ88" s="988"/>
      <c r="AK88" s="992"/>
      <c r="AL88" s="992"/>
      <c r="AM88" s="992"/>
      <c r="AN88" s="992"/>
      <c r="AO88" s="992"/>
      <c r="AP88" s="988">
        <v>1686</v>
      </c>
      <c r="AQ88" s="988"/>
      <c r="AR88" s="988"/>
      <c r="AS88" s="988"/>
      <c r="AT88" s="988"/>
      <c r="AU88" s="988">
        <v>327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288</v>
      </c>
      <c r="AG109" s="923"/>
      <c r="AH109" s="923"/>
      <c r="AI109" s="923"/>
      <c r="AJ109" s="924"/>
      <c r="AK109" s="925" t="s">
        <v>287</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288</v>
      </c>
      <c r="BW109" s="923"/>
      <c r="BX109" s="923"/>
      <c r="BY109" s="923"/>
      <c r="BZ109" s="924"/>
      <c r="CA109" s="925" t="s">
        <v>287</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288</v>
      </c>
      <c r="DM109" s="923"/>
      <c r="DN109" s="923"/>
      <c r="DO109" s="923"/>
      <c r="DP109" s="924"/>
      <c r="DQ109" s="925" t="s">
        <v>287</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847223</v>
      </c>
      <c r="AB110" s="916"/>
      <c r="AC110" s="916"/>
      <c r="AD110" s="916"/>
      <c r="AE110" s="917"/>
      <c r="AF110" s="918">
        <v>783297</v>
      </c>
      <c r="AG110" s="916"/>
      <c r="AH110" s="916"/>
      <c r="AI110" s="916"/>
      <c r="AJ110" s="917"/>
      <c r="AK110" s="918">
        <v>748128</v>
      </c>
      <c r="AL110" s="916"/>
      <c r="AM110" s="916"/>
      <c r="AN110" s="916"/>
      <c r="AO110" s="917"/>
      <c r="AP110" s="919">
        <v>30</v>
      </c>
      <c r="AQ110" s="920"/>
      <c r="AR110" s="920"/>
      <c r="AS110" s="920"/>
      <c r="AT110" s="921"/>
      <c r="AU110" s="955" t="s">
        <v>62</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5361346</v>
      </c>
      <c r="BR110" s="863"/>
      <c r="BS110" s="863"/>
      <c r="BT110" s="863"/>
      <c r="BU110" s="863"/>
      <c r="BV110" s="863">
        <v>4960528</v>
      </c>
      <c r="BW110" s="863"/>
      <c r="BX110" s="863"/>
      <c r="BY110" s="863"/>
      <c r="BZ110" s="863"/>
      <c r="CA110" s="863">
        <v>4800137</v>
      </c>
      <c r="CB110" s="863"/>
      <c r="CC110" s="863"/>
      <c r="CD110" s="863"/>
      <c r="CE110" s="863"/>
      <c r="CF110" s="887">
        <v>192.2</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42849</v>
      </c>
      <c r="BR111" s="835"/>
      <c r="BS111" s="835"/>
      <c r="BT111" s="835"/>
      <c r="BU111" s="835"/>
      <c r="BV111" s="835">
        <v>21838</v>
      </c>
      <c r="BW111" s="835"/>
      <c r="BX111" s="835"/>
      <c r="BY111" s="835"/>
      <c r="BZ111" s="835"/>
      <c r="CA111" s="835" t="s">
        <v>112</v>
      </c>
      <c r="CB111" s="835"/>
      <c r="CC111" s="835"/>
      <c r="CD111" s="835"/>
      <c r="CE111" s="835"/>
      <c r="CF111" s="896" t="s">
        <v>112</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1152521</v>
      </c>
      <c r="BR112" s="835"/>
      <c r="BS112" s="835"/>
      <c r="BT112" s="835"/>
      <c r="BU112" s="835"/>
      <c r="BV112" s="835">
        <v>1088973</v>
      </c>
      <c r="BW112" s="835"/>
      <c r="BX112" s="835"/>
      <c r="BY112" s="835"/>
      <c r="BZ112" s="835"/>
      <c r="CA112" s="835">
        <v>1016228</v>
      </c>
      <c r="CB112" s="835"/>
      <c r="CC112" s="835"/>
      <c r="CD112" s="835"/>
      <c r="CE112" s="835"/>
      <c r="CF112" s="896">
        <v>40.700000000000003</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134007</v>
      </c>
      <c r="AB113" s="944"/>
      <c r="AC113" s="944"/>
      <c r="AD113" s="944"/>
      <c r="AE113" s="945"/>
      <c r="AF113" s="946">
        <v>109558</v>
      </c>
      <c r="AG113" s="944"/>
      <c r="AH113" s="944"/>
      <c r="AI113" s="944"/>
      <c r="AJ113" s="945"/>
      <c r="AK113" s="946">
        <v>103467</v>
      </c>
      <c r="AL113" s="944"/>
      <c r="AM113" s="944"/>
      <c r="AN113" s="944"/>
      <c r="AO113" s="945"/>
      <c r="AP113" s="947">
        <v>4.0999999999999996</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346250</v>
      </c>
      <c r="BR113" s="835"/>
      <c r="BS113" s="835"/>
      <c r="BT113" s="835"/>
      <c r="BU113" s="835"/>
      <c r="BV113" s="835">
        <v>336518</v>
      </c>
      <c r="BW113" s="835"/>
      <c r="BX113" s="835"/>
      <c r="BY113" s="835"/>
      <c r="BZ113" s="835"/>
      <c r="CA113" s="835">
        <v>326756</v>
      </c>
      <c r="CB113" s="835"/>
      <c r="CC113" s="835"/>
      <c r="CD113" s="835"/>
      <c r="CE113" s="835"/>
      <c r="CF113" s="896">
        <v>13.1</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111</v>
      </c>
      <c r="AB114" s="798"/>
      <c r="AC114" s="798"/>
      <c r="AD114" s="798"/>
      <c r="AE114" s="799"/>
      <c r="AF114" s="800">
        <v>10295</v>
      </c>
      <c r="AG114" s="798"/>
      <c r="AH114" s="798"/>
      <c r="AI114" s="798"/>
      <c r="AJ114" s="799"/>
      <c r="AK114" s="800">
        <v>10438</v>
      </c>
      <c r="AL114" s="798"/>
      <c r="AM114" s="798"/>
      <c r="AN114" s="798"/>
      <c r="AO114" s="799"/>
      <c r="AP114" s="845">
        <v>0.4</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1073550</v>
      </c>
      <c r="BR114" s="835"/>
      <c r="BS114" s="835"/>
      <c r="BT114" s="835"/>
      <c r="BU114" s="835"/>
      <c r="BV114" s="835">
        <v>1014977</v>
      </c>
      <c r="BW114" s="835"/>
      <c r="BX114" s="835"/>
      <c r="BY114" s="835"/>
      <c r="BZ114" s="835"/>
      <c r="CA114" s="835">
        <v>1017564</v>
      </c>
      <c r="CB114" s="835"/>
      <c r="CC114" s="835"/>
      <c r="CD114" s="835"/>
      <c r="CE114" s="835"/>
      <c r="CF114" s="896">
        <v>40.799999999999997</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v>42849</v>
      </c>
      <c r="DH114" s="798"/>
      <c r="DI114" s="798"/>
      <c r="DJ114" s="798"/>
      <c r="DK114" s="799"/>
      <c r="DL114" s="800">
        <v>21838</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19648</v>
      </c>
      <c r="AB115" s="944"/>
      <c r="AC115" s="944"/>
      <c r="AD115" s="944"/>
      <c r="AE115" s="945"/>
      <c r="AF115" s="946">
        <v>19612</v>
      </c>
      <c r="AG115" s="944"/>
      <c r="AH115" s="944"/>
      <c r="AI115" s="944"/>
      <c r="AJ115" s="945"/>
      <c r="AK115" s="946">
        <v>19854</v>
      </c>
      <c r="AL115" s="944"/>
      <c r="AM115" s="944"/>
      <c r="AN115" s="944"/>
      <c r="AO115" s="945"/>
      <c r="AP115" s="947">
        <v>0.8</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85</v>
      </c>
      <c r="AB116" s="798"/>
      <c r="AC116" s="798"/>
      <c r="AD116" s="798"/>
      <c r="AE116" s="799"/>
      <c r="AF116" s="800">
        <v>85</v>
      </c>
      <c r="AG116" s="798"/>
      <c r="AH116" s="798"/>
      <c r="AI116" s="798"/>
      <c r="AJ116" s="799"/>
      <c r="AK116" s="800">
        <v>85</v>
      </c>
      <c r="AL116" s="798"/>
      <c r="AM116" s="798"/>
      <c r="AN116" s="798"/>
      <c r="AO116" s="799"/>
      <c r="AP116" s="845">
        <v>0</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1001074</v>
      </c>
      <c r="AB117" s="930"/>
      <c r="AC117" s="930"/>
      <c r="AD117" s="930"/>
      <c r="AE117" s="931"/>
      <c r="AF117" s="932">
        <v>922847</v>
      </c>
      <c r="AG117" s="930"/>
      <c r="AH117" s="930"/>
      <c r="AI117" s="930"/>
      <c r="AJ117" s="931"/>
      <c r="AK117" s="932">
        <v>881972</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288</v>
      </c>
      <c r="AG118" s="923"/>
      <c r="AH118" s="923"/>
      <c r="AI118" s="923"/>
      <c r="AJ118" s="924"/>
      <c r="AK118" s="925" t="s">
        <v>287</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436</v>
      </c>
      <c r="BP119" s="899"/>
      <c r="BQ119" s="903">
        <v>7976516</v>
      </c>
      <c r="BR119" s="866"/>
      <c r="BS119" s="866"/>
      <c r="BT119" s="866"/>
      <c r="BU119" s="866"/>
      <c r="BV119" s="866">
        <v>7422834</v>
      </c>
      <c r="BW119" s="866"/>
      <c r="BX119" s="866"/>
      <c r="BY119" s="866"/>
      <c r="BZ119" s="866"/>
      <c r="CA119" s="866">
        <v>7160685</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2076076</v>
      </c>
      <c r="BR120" s="863"/>
      <c r="BS120" s="863"/>
      <c r="BT120" s="863"/>
      <c r="BU120" s="863"/>
      <c r="BV120" s="863">
        <v>2572670</v>
      </c>
      <c r="BW120" s="863"/>
      <c r="BX120" s="863"/>
      <c r="BY120" s="863"/>
      <c r="BZ120" s="863"/>
      <c r="CA120" s="863">
        <v>3070012</v>
      </c>
      <c r="CB120" s="863"/>
      <c r="CC120" s="863"/>
      <c r="CD120" s="863"/>
      <c r="CE120" s="863"/>
      <c r="CF120" s="887">
        <v>122.9</v>
      </c>
      <c r="CG120" s="888"/>
      <c r="CH120" s="888"/>
      <c r="CI120" s="888"/>
      <c r="CJ120" s="888"/>
      <c r="CK120" s="889" t="s">
        <v>440</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1092021</v>
      </c>
      <c r="DH120" s="863"/>
      <c r="DI120" s="863"/>
      <c r="DJ120" s="863"/>
      <c r="DK120" s="863"/>
      <c r="DL120" s="863">
        <v>1034696</v>
      </c>
      <c r="DM120" s="863"/>
      <c r="DN120" s="863"/>
      <c r="DO120" s="863"/>
      <c r="DP120" s="863"/>
      <c r="DQ120" s="863">
        <v>967212</v>
      </c>
      <c r="DR120" s="863"/>
      <c r="DS120" s="863"/>
      <c r="DT120" s="863"/>
      <c r="DU120" s="863"/>
      <c r="DV120" s="864">
        <v>38.700000000000003</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454459</v>
      </c>
      <c r="BR121" s="835"/>
      <c r="BS121" s="835"/>
      <c r="BT121" s="835"/>
      <c r="BU121" s="835"/>
      <c r="BV121" s="835">
        <v>384912</v>
      </c>
      <c r="BW121" s="835"/>
      <c r="BX121" s="835"/>
      <c r="BY121" s="835"/>
      <c r="BZ121" s="835"/>
      <c r="CA121" s="835">
        <v>323448</v>
      </c>
      <c r="CB121" s="835"/>
      <c r="CC121" s="835"/>
      <c r="CD121" s="835"/>
      <c r="CE121" s="835"/>
      <c r="CF121" s="896">
        <v>13</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44408</v>
      </c>
      <c r="DH121" s="835"/>
      <c r="DI121" s="835"/>
      <c r="DJ121" s="835"/>
      <c r="DK121" s="835"/>
      <c r="DL121" s="835">
        <v>38205</v>
      </c>
      <c r="DM121" s="835"/>
      <c r="DN121" s="835"/>
      <c r="DO121" s="835"/>
      <c r="DP121" s="835"/>
      <c r="DQ121" s="835">
        <v>32883</v>
      </c>
      <c r="DR121" s="835"/>
      <c r="DS121" s="835"/>
      <c r="DT121" s="835"/>
      <c r="DU121" s="835"/>
      <c r="DV121" s="812">
        <v>1.3</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v>19630</v>
      </c>
      <c r="AB122" s="798"/>
      <c r="AC122" s="798"/>
      <c r="AD122" s="798"/>
      <c r="AE122" s="799"/>
      <c r="AF122" s="800">
        <v>19603</v>
      </c>
      <c r="AG122" s="798"/>
      <c r="AH122" s="798"/>
      <c r="AI122" s="798"/>
      <c r="AJ122" s="799"/>
      <c r="AK122" s="800">
        <v>19849</v>
      </c>
      <c r="AL122" s="798"/>
      <c r="AM122" s="798"/>
      <c r="AN122" s="798"/>
      <c r="AO122" s="799"/>
      <c r="AP122" s="845">
        <v>0.8</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4762939</v>
      </c>
      <c r="BR122" s="866"/>
      <c r="BS122" s="866"/>
      <c r="BT122" s="866"/>
      <c r="BU122" s="866"/>
      <c r="BV122" s="866">
        <v>4525230</v>
      </c>
      <c r="BW122" s="866"/>
      <c r="BX122" s="866"/>
      <c r="BY122" s="866"/>
      <c r="BZ122" s="866"/>
      <c r="CA122" s="866">
        <v>4463475</v>
      </c>
      <c r="CB122" s="866"/>
      <c r="CC122" s="866"/>
      <c r="CD122" s="866"/>
      <c r="CE122" s="866"/>
      <c r="CF122" s="867">
        <v>178.8</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16092</v>
      </c>
      <c r="DH122" s="835"/>
      <c r="DI122" s="835"/>
      <c r="DJ122" s="835"/>
      <c r="DK122" s="835"/>
      <c r="DL122" s="835">
        <v>16072</v>
      </c>
      <c r="DM122" s="835"/>
      <c r="DN122" s="835"/>
      <c r="DO122" s="835"/>
      <c r="DP122" s="835"/>
      <c r="DQ122" s="835">
        <v>16133</v>
      </c>
      <c r="DR122" s="835"/>
      <c r="DS122" s="835"/>
      <c r="DT122" s="835"/>
      <c r="DU122" s="835"/>
      <c r="DV122" s="812">
        <v>0.6</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444</v>
      </c>
      <c r="BP123" s="899"/>
      <c r="BQ123" s="853">
        <v>7293474</v>
      </c>
      <c r="BR123" s="854"/>
      <c r="BS123" s="854"/>
      <c r="BT123" s="854"/>
      <c r="BU123" s="854"/>
      <c r="BV123" s="854">
        <v>7482812</v>
      </c>
      <c r="BW123" s="854"/>
      <c r="BX123" s="854"/>
      <c r="BY123" s="854"/>
      <c r="BZ123" s="854"/>
      <c r="CA123" s="854">
        <v>7856935</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27.2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18</v>
      </c>
      <c r="AB127" s="798"/>
      <c r="AC127" s="798"/>
      <c r="AD127" s="798"/>
      <c r="AE127" s="799"/>
      <c r="AF127" s="800">
        <v>9</v>
      </c>
      <c r="AG127" s="798"/>
      <c r="AH127" s="798"/>
      <c r="AI127" s="798"/>
      <c r="AJ127" s="799"/>
      <c r="AK127" s="800">
        <v>5</v>
      </c>
      <c r="AL127" s="798"/>
      <c r="AM127" s="798"/>
      <c r="AN127" s="798"/>
      <c r="AO127" s="799"/>
      <c r="AP127" s="845">
        <v>0</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68573</v>
      </c>
      <c r="AB128" s="819"/>
      <c r="AC128" s="819"/>
      <c r="AD128" s="819"/>
      <c r="AE128" s="820"/>
      <c r="AF128" s="821">
        <v>65032</v>
      </c>
      <c r="AG128" s="819"/>
      <c r="AH128" s="819"/>
      <c r="AI128" s="819"/>
      <c r="AJ128" s="820"/>
      <c r="AK128" s="821">
        <v>71402</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3116697</v>
      </c>
      <c r="AB129" s="798"/>
      <c r="AC129" s="798"/>
      <c r="AD129" s="798"/>
      <c r="AE129" s="799"/>
      <c r="AF129" s="800">
        <v>3134606</v>
      </c>
      <c r="AG129" s="798"/>
      <c r="AH129" s="798"/>
      <c r="AI129" s="798"/>
      <c r="AJ129" s="799"/>
      <c r="AK129" s="800">
        <v>3039901</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606444</v>
      </c>
      <c r="AB130" s="798"/>
      <c r="AC130" s="798"/>
      <c r="AD130" s="798"/>
      <c r="AE130" s="799"/>
      <c r="AF130" s="800">
        <v>565103</v>
      </c>
      <c r="AG130" s="798"/>
      <c r="AH130" s="798"/>
      <c r="AI130" s="798"/>
      <c r="AJ130" s="799"/>
      <c r="AK130" s="800">
        <v>542890</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11.7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2510253</v>
      </c>
      <c r="AB131" s="781"/>
      <c r="AC131" s="781"/>
      <c r="AD131" s="781"/>
      <c r="AE131" s="782"/>
      <c r="AF131" s="783">
        <v>2569503</v>
      </c>
      <c r="AG131" s="781"/>
      <c r="AH131" s="781"/>
      <c r="AI131" s="781"/>
      <c r="AJ131" s="782"/>
      <c r="AK131" s="783">
        <v>2497011</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12.989009469999999</v>
      </c>
      <c r="AB132" s="761"/>
      <c r="AC132" s="761"/>
      <c r="AD132" s="761"/>
      <c r="AE132" s="762"/>
      <c r="AF132" s="763">
        <v>11.39177499</v>
      </c>
      <c r="AG132" s="761"/>
      <c r="AH132" s="761"/>
      <c r="AI132" s="761"/>
      <c r="AJ132" s="762"/>
      <c r="AK132" s="763">
        <v>10.72001685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13.3</v>
      </c>
      <c r="AB133" s="740"/>
      <c r="AC133" s="740"/>
      <c r="AD133" s="740"/>
      <c r="AE133" s="741"/>
      <c r="AF133" s="739">
        <v>12.5</v>
      </c>
      <c r="AG133" s="740"/>
      <c r="AH133" s="740"/>
      <c r="AI133" s="740"/>
      <c r="AJ133" s="741"/>
      <c r="AK133" s="739">
        <v>11.7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984944</v>
      </c>
      <c r="L9" s="266">
        <v>213839</v>
      </c>
      <c r="M9" s="267">
        <v>189696</v>
      </c>
      <c r="N9" s="268">
        <v>12.7</v>
      </c>
    </row>
    <row r="10" spans="1:16">
      <c r="A10" s="250"/>
      <c r="B10" s="246"/>
      <c r="C10" s="246"/>
      <c r="D10" s="246"/>
      <c r="E10" s="246"/>
      <c r="F10" s="246"/>
      <c r="G10" s="1166" t="s">
        <v>478</v>
      </c>
      <c r="H10" s="1167"/>
      <c r="I10" s="1167"/>
      <c r="J10" s="1168"/>
      <c r="K10" s="269">
        <v>177746</v>
      </c>
      <c r="L10" s="270">
        <v>38590</v>
      </c>
      <c r="M10" s="271">
        <v>21936</v>
      </c>
      <c r="N10" s="272">
        <v>75.900000000000006</v>
      </c>
    </row>
    <row r="11" spans="1:16" ht="13.5" customHeight="1">
      <c r="A11" s="250"/>
      <c r="B11" s="246"/>
      <c r="C11" s="246"/>
      <c r="D11" s="246"/>
      <c r="E11" s="246"/>
      <c r="F11" s="246"/>
      <c r="G11" s="1166" t="s">
        <v>479</v>
      </c>
      <c r="H11" s="1167"/>
      <c r="I11" s="1167"/>
      <c r="J11" s="1168"/>
      <c r="K11" s="269">
        <v>1005</v>
      </c>
      <c r="L11" s="270">
        <v>218</v>
      </c>
      <c r="M11" s="271">
        <v>29437</v>
      </c>
      <c r="N11" s="272">
        <v>-99.3</v>
      </c>
    </row>
    <row r="12" spans="1:16" ht="13.5" customHeight="1">
      <c r="A12" s="250"/>
      <c r="B12" s="246"/>
      <c r="C12" s="246"/>
      <c r="D12" s="246"/>
      <c r="E12" s="246"/>
      <c r="F12" s="246"/>
      <c r="G12" s="1166" t="s">
        <v>480</v>
      </c>
      <c r="H12" s="1167"/>
      <c r="I12" s="1167"/>
      <c r="J12" s="1168"/>
      <c r="K12" s="269" t="s">
        <v>481</v>
      </c>
      <c r="L12" s="270" t="s">
        <v>481</v>
      </c>
      <c r="M12" s="271">
        <v>3160</v>
      </c>
      <c r="N12" s="272" t="s">
        <v>481</v>
      </c>
    </row>
    <row r="13" spans="1:16" ht="13.5" customHeight="1">
      <c r="A13" s="250"/>
      <c r="B13" s="246"/>
      <c r="C13" s="246"/>
      <c r="D13" s="246"/>
      <c r="E13" s="246"/>
      <c r="F13" s="246"/>
      <c r="G13" s="1166" t="s">
        <v>482</v>
      </c>
      <c r="H13" s="1167"/>
      <c r="I13" s="1167"/>
      <c r="J13" s="1168"/>
      <c r="K13" s="269" t="s">
        <v>481</v>
      </c>
      <c r="L13" s="270" t="s">
        <v>481</v>
      </c>
      <c r="M13" s="271" t="s">
        <v>481</v>
      </c>
      <c r="N13" s="272" t="s">
        <v>481</v>
      </c>
    </row>
    <row r="14" spans="1:16" ht="13.5" customHeight="1">
      <c r="A14" s="250"/>
      <c r="B14" s="246"/>
      <c r="C14" s="246"/>
      <c r="D14" s="246"/>
      <c r="E14" s="246"/>
      <c r="F14" s="246"/>
      <c r="G14" s="1166" t="s">
        <v>483</v>
      </c>
      <c r="H14" s="1167"/>
      <c r="I14" s="1167"/>
      <c r="J14" s="1168"/>
      <c r="K14" s="269">
        <v>33231</v>
      </c>
      <c r="L14" s="270">
        <v>7215</v>
      </c>
      <c r="M14" s="271">
        <v>9091</v>
      </c>
      <c r="N14" s="272">
        <v>-20.6</v>
      </c>
    </row>
    <row r="15" spans="1:16" ht="13.5" customHeight="1">
      <c r="A15" s="250"/>
      <c r="B15" s="246"/>
      <c r="C15" s="246"/>
      <c r="D15" s="246"/>
      <c r="E15" s="246"/>
      <c r="F15" s="246"/>
      <c r="G15" s="1166" t="s">
        <v>484</v>
      </c>
      <c r="H15" s="1167"/>
      <c r="I15" s="1167"/>
      <c r="J15" s="1168"/>
      <c r="K15" s="269" t="s">
        <v>481</v>
      </c>
      <c r="L15" s="270" t="s">
        <v>481</v>
      </c>
      <c r="M15" s="271">
        <v>4470</v>
      </c>
      <c r="N15" s="272" t="s">
        <v>481</v>
      </c>
    </row>
    <row r="16" spans="1:16">
      <c r="A16" s="250"/>
      <c r="B16" s="246"/>
      <c r="C16" s="246"/>
      <c r="D16" s="246"/>
      <c r="E16" s="246"/>
      <c r="F16" s="246"/>
      <c r="G16" s="1169" t="s">
        <v>485</v>
      </c>
      <c r="H16" s="1170"/>
      <c r="I16" s="1170"/>
      <c r="J16" s="1171"/>
      <c r="K16" s="270">
        <v>-99660</v>
      </c>
      <c r="L16" s="270">
        <v>-21637</v>
      </c>
      <c r="M16" s="271">
        <v>-19414</v>
      </c>
      <c r="N16" s="272">
        <v>11.5</v>
      </c>
    </row>
    <row r="17" spans="1:16">
      <c r="A17" s="250"/>
      <c r="B17" s="246"/>
      <c r="C17" s="246"/>
      <c r="D17" s="246"/>
      <c r="E17" s="246"/>
      <c r="F17" s="246"/>
      <c r="G17" s="1169" t="s">
        <v>171</v>
      </c>
      <c r="H17" s="1170"/>
      <c r="I17" s="1170"/>
      <c r="J17" s="1171"/>
      <c r="K17" s="270">
        <v>1097266</v>
      </c>
      <c r="L17" s="270">
        <v>238225</v>
      </c>
      <c r="M17" s="271">
        <v>238376</v>
      </c>
      <c r="N17" s="272">
        <v>-0.1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26.05</v>
      </c>
      <c r="L21" s="283">
        <v>21.75</v>
      </c>
      <c r="M21" s="284">
        <v>4.3</v>
      </c>
      <c r="N21" s="251"/>
      <c r="O21" s="285"/>
      <c r="P21" s="281"/>
    </row>
    <row r="22" spans="1:16" s="286" customFormat="1">
      <c r="A22" s="281"/>
      <c r="B22" s="251"/>
      <c r="C22" s="251"/>
      <c r="D22" s="251"/>
      <c r="E22" s="251"/>
      <c r="F22" s="251"/>
      <c r="G22" s="1163" t="s">
        <v>491</v>
      </c>
      <c r="H22" s="1164"/>
      <c r="I22" s="1164"/>
      <c r="J22" s="1165"/>
      <c r="K22" s="287">
        <v>94.3</v>
      </c>
      <c r="L22" s="288">
        <v>95.2</v>
      </c>
      <c r="M22" s="289">
        <v>-0.9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748128</v>
      </c>
      <c r="L32" s="296">
        <v>162425</v>
      </c>
      <c r="M32" s="297">
        <v>139853</v>
      </c>
      <c r="N32" s="298">
        <v>16.100000000000001</v>
      </c>
    </row>
    <row r="33" spans="1:16" ht="13.5" customHeight="1">
      <c r="A33" s="250"/>
      <c r="B33" s="246"/>
      <c r="C33" s="246"/>
      <c r="D33" s="246"/>
      <c r="E33" s="246"/>
      <c r="F33" s="246"/>
      <c r="G33" s="1154" t="s">
        <v>496</v>
      </c>
      <c r="H33" s="1155"/>
      <c r="I33" s="1155"/>
      <c r="J33" s="1156"/>
      <c r="K33" s="296" t="s">
        <v>481</v>
      </c>
      <c r="L33" s="296" t="s">
        <v>481</v>
      </c>
      <c r="M33" s="297" t="s">
        <v>481</v>
      </c>
      <c r="N33" s="298" t="s">
        <v>481</v>
      </c>
    </row>
    <row r="34" spans="1:16" ht="27" customHeight="1">
      <c r="A34" s="250"/>
      <c r="B34" s="246"/>
      <c r="C34" s="246"/>
      <c r="D34" s="246"/>
      <c r="E34" s="246"/>
      <c r="F34" s="246"/>
      <c r="G34" s="1154" t="s">
        <v>497</v>
      </c>
      <c r="H34" s="1155"/>
      <c r="I34" s="1155"/>
      <c r="J34" s="1156"/>
      <c r="K34" s="296" t="s">
        <v>481</v>
      </c>
      <c r="L34" s="296" t="s">
        <v>481</v>
      </c>
      <c r="M34" s="297">
        <v>4</v>
      </c>
      <c r="N34" s="298" t="s">
        <v>481</v>
      </c>
    </row>
    <row r="35" spans="1:16" ht="27" customHeight="1">
      <c r="A35" s="250"/>
      <c r="B35" s="246"/>
      <c r="C35" s="246"/>
      <c r="D35" s="246"/>
      <c r="E35" s="246"/>
      <c r="F35" s="246"/>
      <c r="G35" s="1154" t="s">
        <v>498</v>
      </c>
      <c r="H35" s="1155"/>
      <c r="I35" s="1155"/>
      <c r="J35" s="1156"/>
      <c r="K35" s="296">
        <v>103467</v>
      </c>
      <c r="L35" s="296">
        <v>22464</v>
      </c>
      <c r="M35" s="297">
        <v>31890</v>
      </c>
      <c r="N35" s="298">
        <v>-29.6</v>
      </c>
    </row>
    <row r="36" spans="1:16" ht="27" customHeight="1">
      <c r="A36" s="250"/>
      <c r="B36" s="246"/>
      <c r="C36" s="246"/>
      <c r="D36" s="246"/>
      <c r="E36" s="246"/>
      <c r="F36" s="246"/>
      <c r="G36" s="1154" t="s">
        <v>499</v>
      </c>
      <c r="H36" s="1155"/>
      <c r="I36" s="1155"/>
      <c r="J36" s="1156"/>
      <c r="K36" s="296">
        <v>10438</v>
      </c>
      <c r="L36" s="296">
        <v>2266</v>
      </c>
      <c r="M36" s="297">
        <v>5316</v>
      </c>
      <c r="N36" s="298">
        <v>-57.4</v>
      </c>
    </row>
    <row r="37" spans="1:16" ht="13.5" customHeight="1">
      <c r="A37" s="250"/>
      <c r="B37" s="246"/>
      <c r="C37" s="246"/>
      <c r="D37" s="246"/>
      <c r="E37" s="246"/>
      <c r="F37" s="246"/>
      <c r="G37" s="1154" t="s">
        <v>500</v>
      </c>
      <c r="H37" s="1155"/>
      <c r="I37" s="1155"/>
      <c r="J37" s="1156"/>
      <c r="K37" s="296">
        <v>19854</v>
      </c>
      <c r="L37" s="296">
        <v>4310</v>
      </c>
      <c r="M37" s="297">
        <v>1757</v>
      </c>
      <c r="N37" s="298">
        <v>145.30000000000001</v>
      </c>
    </row>
    <row r="38" spans="1:16" ht="27" customHeight="1">
      <c r="A38" s="250"/>
      <c r="B38" s="246"/>
      <c r="C38" s="246"/>
      <c r="D38" s="246"/>
      <c r="E38" s="246"/>
      <c r="F38" s="246"/>
      <c r="G38" s="1157" t="s">
        <v>501</v>
      </c>
      <c r="H38" s="1158"/>
      <c r="I38" s="1158"/>
      <c r="J38" s="1159"/>
      <c r="K38" s="299">
        <v>85</v>
      </c>
      <c r="L38" s="299">
        <v>18</v>
      </c>
      <c r="M38" s="300">
        <v>42</v>
      </c>
      <c r="N38" s="301">
        <v>-57.1</v>
      </c>
      <c r="O38" s="295"/>
    </row>
    <row r="39" spans="1:16">
      <c r="A39" s="250"/>
      <c r="B39" s="246"/>
      <c r="C39" s="246"/>
      <c r="D39" s="246"/>
      <c r="E39" s="246"/>
      <c r="F39" s="246"/>
      <c r="G39" s="1157" t="s">
        <v>502</v>
      </c>
      <c r="H39" s="1158"/>
      <c r="I39" s="1158"/>
      <c r="J39" s="1159"/>
      <c r="K39" s="302">
        <v>-71402</v>
      </c>
      <c r="L39" s="302">
        <v>-15502</v>
      </c>
      <c r="M39" s="303">
        <v>-8426</v>
      </c>
      <c r="N39" s="304">
        <v>84</v>
      </c>
      <c r="O39" s="295"/>
    </row>
    <row r="40" spans="1:16" ht="27" customHeight="1">
      <c r="A40" s="250"/>
      <c r="B40" s="246"/>
      <c r="C40" s="246"/>
      <c r="D40" s="246"/>
      <c r="E40" s="246"/>
      <c r="F40" s="246"/>
      <c r="G40" s="1154" t="s">
        <v>503</v>
      </c>
      <c r="H40" s="1155"/>
      <c r="I40" s="1155"/>
      <c r="J40" s="1156"/>
      <c r="K40" s="302">
        <v>-542890</v>
      </c>
      <c r="L40" s="302">
        <v>-117866</v>
      </c>
      <c r="M40" s="303">
        <v>-127711</v>
      </c>
      <c r="N40" s="304">
        <v>-7.7</v>
      </c>
      <c r="O40" s="295"/>
    </row>
    <row r="41" spans="1:16">
      <c r="A41" s="250"/>
      <c r="B41" s="246"/>
      <c r="C41" s="246"/>
      <c r="D41" s="246"/>
      <c r="E41" s="246"/>
      <c r="F41" s="246"/>
      <c r="G41" s="1160" t="s">
        <v>282</v>
      </c>
      <c r="H41" s="1161"/>
      <c r="I41" s="1161"/>
      <c r="J41" s="1162"/>
      <c r="K41" s="296">
        <v>267680</v>
      </c>
      <c r="L41" s="302">
        <v>58116</v>
      </c>
      <c r="M41" s="303">
        <v>42725</v>
      </c>
      <c r="N41" s="304">
        <v>36</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416945</v>
      </c>
      <c r="J51" s="322">
        <v>82351</v>
      </c>
      <c r="K51" s="323">
        <v>-15.5</v>
      </c>
      <c r="L51" s="324">
        <v>146641</v>
      </c>
      <c r="M51" s="325">
        <v>0.3</v>
      </c>
      <c r="N51" s="326">
        <v>-15.8</v>
      </c>
    </row>
    <row r="52" spans="1:14">
      <c r="A52" s="250"/>
      <c r="B52" s="246"/>
      <c r="C52" s="246"/>
      <c r="D52" s="246"/>
      <c r="E52" s="246"/>
      <c r="F52" s="246"/>
      <c r="G52" s="327"/>
      <c r="H52" s="328" t="s">
        <v>514</v>
      </c>
      <c r="I52" s="329">
        <v>337374</v>
      </c>
      <c r="J52" s="330">
        <v>66635</v>
      </c>
      <c r="K52" s="331">
        <v>7.1</v>
      </c>
      <c r="L52" s="332">
        <v>68142</v>
      </c>
      <c r="M52" s="333">
        <v>-9.6999999999999993</v>
      </c>
      <c r="N52" s="334">
        <v>16.8</v>
      </c>
    </row>
    <row r="53" spans="1:14">
      <c r="A53" s="250"/>
      <c r="B53" s="246"/>
      <c r="C53" s="246"/>
      <c r="D53" s="246"/>
      <c r="E53" s="246"/>
      <c r="F53" s="246"/>
      <c r="G53" s="312" t="s">
        <v>515</v>
      </c>
      <c r="H53" s="313"/>
      <c r="I53" s="321">
        <v>448822</v>
      </c>
      <c r="J53" s="322">
        <v>89711</v>
      </c>
      <c r="K53" s="323">
        <v>8.9</v>
      </c>
      <c r="L53" s="324">
        <v>174587</v>
      </c>
      <c r="M53" s="325">
        <v>19.100000000000001</v>
      </c>
      <c r="N53" s="326">
        <v>-10.199999999999999</v>
      </c>
    </row>
    <row r="54" spans="1:14">
      <c r="A54" s="250"/>
      <c r="B54" s="246"/>
      <c r="C54" s="246"/>
      <c r="D54" s="246"/>
      <c r="E54" s="246"/>
      <c r="F54" s="246"/>
      <c r="G54" s="327"/>
      <c r="H54" s="328" t="s">
        <v>514</v>
      </c>
      <c r="I54" s="329">
        <v>345137</v>
      </c>
      <c r="J54" s="330">
        <v>68986</v>
      </c>
      <c r="K54" s="331">
        <v>3.5</v>
      </c>
      <c r="L54" s="332">
        <v>79695</v>
      </c>
      <c r="M54" s="333">
        <v>17</v>
      </c>
      <c r="N54" s="334">
        <v>-13.5</v>
      </c>
    </row>
    <row r="55" spans="1:14">
      <c r="A55" s="250"/>
      <c r="B55" s="246"/>
      <c r="C55" s="246"/>
      <c r="D55" s="246"/>
      <c r="E55" s="246"/>
      <c r="F55" s="246"/>
      <c r="G55" s="312" t="s">
        <v>516</v>
      </c>
      <c r="H55" s="313"/>
      <c r="I55" s="321">
        <v>491578</v>
      </c>
      <c r="J55" s="322">
        <v>100466</v>
      </c>
      <c r="K55" s="323">
        <v>12</v>
      </c>
      <c r="L55" s="324">
        <v>175675</v>
      </c>
      <c r="M55" s="325">
        <v>0.6</v>
      </c>
      <c r="N55" s="326">
        <v>11.4</v>
      </c>
    </row>
    <row r="56" spans="1:14">
      <c r="A56" s="250"/>
      <c r="B56" s="246"/>
      <c r="C56" s="246"/>
      <c r="D56" s="246"/>
      <c r="E56" s="246"/>
      <c r="F56" s="246"/>
      <c r="G56" s="327"/>
      <c r="H56" s="328" t="s">
        <v>514</v>
      </c>
      <c r="I56" s="329">
        <v>300128</v>
      </c>
      <c r="J56" s="330">
        <v>61338</v>
      </c>
      <c r="K56" s="331">
        <v>-11.1</v>
      </c>
      <c r="L56" s="332">
        <v>87698</v>
      </c>
      <c r="M56" s="333">
        <v>10</v>
      </c>
      <c r="N56" s="334">
        <v>-21.1</v>
      </c>
    </row>
    <row r="57" spans="1:14">
      <c r="A57" s="250"/>
      <c r="B57" s="246"/>
      <c r="C57" s="246"/>
      <c r="D57" s="246"/>
      <c r="E57" s="246"/>
      <c r="F57" s="246"/>
      <c r="G57" s="312" t="s">
        <v>517</v>
      </c>
      <c r="H57" s="313"/>
      <c r="I57" s="321">
        <v>290476</v>
      </c>
      <c r="J57" s="322">
        <v>61385</v>
      </c>
      <c r="K57" s="323">
        <v>-38.9</v>
      </c>
      <c r="L57" s="324">
        <v>280458</v>
      </c>
      <c r="M57" s="325">
        <v>59.6</v>
      </c>
      <c r="N57" s="326">
        <v>-98.5</v>
      </c>
    </row>
    <row r="58" spans="1:14">
      <c r="A58" s="250"/>
      <c r="B58" s="246"/>
      <c r="C58" s="246"/>
      <c r="D58" s="246"/>
      <c r="E58" s="246"/>
      <c r="F58" s="246"/>
      <c r="G58" s="327"/>
      <c r="H58" s="328" t="s">
        <v>514</v>
      </c>
      <c r="I58" s="329">
        <v>170376</v>
      </c>
      <c r="J58" s="330">
        <v>36005</v>
      </c>
      <c r="K58" s="331">
        <v>-41.3</v>
      </c>
      <c r="L58" s="332">
        <v>127286</v>
      </c>
      <c r="M58" s="333">
        <v>45.1</v>
      </c>
      <c r="N58" s="334">
        <v>-86.4</v>
      </c>
    </row>
    <row r="59" spans="1:14">
      <c r="A59" s="250"/>
      <c r="B59" s="246"/>
      <c r="C59" s="246"/>
      <c r="D59" s="246"/>
      <c r="E59" s="246"/>
      <c r="F59" s="246"/>
      <c r="G59" s="312" t="s">
        <v>518</v>
      </c>
      <c r="H59" s="313"/>
      <c r="I59" s="321">
        <v>720808</v>
      </c>
      <c r="J59" s="322">
        <v>156493</v>
      </c>
      <c r="K59" s="323">
        <v>154.9</v>
      </c>
      <c r="L59" s="324">
        <v>291945</v>
      </c>
      <c r="M59" s="325">
        <v>4.0999999999999996</v>
      </c>
      <c r="N59" s="326">
        <v>150.80000000000001</v>
      </c>
    </row>
    <row r="60" spans="1:14">
      <c r="A60" s="250"/>
      <c r="B60" s="246"/>
      <c r="C60" s="246"/>
      <c r="D60" s="246"/>
      <c r="E60" s="246"/>
      <c r="F60" s="246"/>
      <c r="G60" s="327"/>
      <c r="H60" s="328" t="s">
        <v>514</v>
      </c>
      <c r="I60" s="335">
        <v>434052</v>
      </c>
      <c r="J60" s="330">
        <v>94236</v>
      </c>
      <c r="K60" s="331">
        <v>161.69999999999999</v>
      </c>
      <c r="L60" s="332">
        <v>127651</v>
      </c>
      <c r="M60" s="333">
        <v>0.3</v>
      </c>
      <c r="N60" s="334">
        <v>161.4</v>
      </c>
    </row>
    <row r="61" spans="1:14">
      <c r="A61" s="250"/>
      <c r="B61" s="246"/>
      <c r="C61" s="246"/>
      <c r="D61" s="246"/>
      <c r="E61" s="246"/>
      <c r="F61" s="246"/>
      <c r="G61" s="312" t="s">
        <v>519</v>
      </c>
      <c r="H61" s="336"/>
      <c r="I61" s="337">
        <v>473726</v>
      </c>
      <c r="J61" s="338">
        <v>98081</v>
      </c>
      <c r="K61" s="339">
        <v>24.3</v>
      </c>
      <c r="L61" s="340">
        <v>213861</v>
      </c>
      <c r="M61" s="341">
        <v>16.7</v>
      </c>
      <c r="N61" s="326">
        <v>7.6</v>
      </c>
    </row>
    <row r="62" spans="1:14">
      <c r="A62" s="250"/>
      <c r="B62" s="246"/>
      <c r="C62" s="246"/>
      <c r="D62" s="246"/>
      <c r="E62" s="246"/>
      <c r="F62" s="246"/>
      <c r="G62" s="327"/>
      <c r="H62" s="328" t="s">
        <v>514</v>
      </c>
      <c r="I62" s="329">
        <v>317413</v>
      </c>
      <c r="J62" s="330">
        <v>65440</v>
      </c>
      <c r="K62" s="331">
        <v>24</v>
      </c>
      <c r="L62" s="332">
        <v>98094</v>
      </c>
      <c r="M62" s="333">
        <v>12.5</v>
      </c>
      <c r="N62" s="334">
        <v>11.5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30.62</v>
      </c>
      <c r="G47" s="12">
        <v>36.770000000000003</v>
      </c>
      <c r="H47" s="12">
        <v>43.92</v>
      </c>
      <c r="I47" s="12">
        <v>48.55</v>
      </c>
      <c r="J47" s="13">
        <v>55.54</v>
      </c>
    </row>
    <row r="48" spans="2:10" ht="57.75" customHeight="1">
      <c r="B48" s="14"/>
      <c r="C48" s="1174" t="s">
        <v>4</v>
      </c>
      <c r="D48" s="1174"/>
      <c r="E48" s="1175"/>
      <c r="F48" s="15">
        <v>6.48</v>
      </c>
      <c r="G48" s="16">
        <v>8.33</v>
      </c>
      <c r="H48" s="16">
        <v>4.88</v>
      </c>
      <c r="I48" s="16">
        <v>6.06</v>
      </c>
      <c r="J48" s="17">
        <v>5.71</v>
      </c>
    </row>
    <row r="49" spans="2:10" ht="57.75" customHeight="1" thickBot="1">
      <c r="B49" s="18"/>
      <c r="C49" s="1176" t="s">
        <v>5</v>
      </c>
      <c r="D49" s="1176"/>
      <c r="E49" s="1177"/>
      <c r="F49" s="19">
        <v>2.86</v>
      </c>
      <c r="G49" s="20">
        <v>3.2</v>
      </c>
      <c r="H49" s="20" t="s">
        <v>526</v>
      </c>
      <c r="I49" s="20">
        <v>2.84</v>
      </c>
      <c r="J49" s="21">
        <v>1.1200000000000001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2018-01-24T03:21:49Z</dcterms:created>
  <dcterms:modified xsi:type="dcterms:W3CDTF">2018-10-22T00:54:49Z</dcterms:modified>
  <cp:category/>
</cp:coreProperties>
</file>