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6435" windowWidth="28830" windowHeight="64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C35" i="9"/>
  <c r="CO34" i="9"/>
  <c r="BW34"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alcChain>
</file>

<file path=xl/sharedStrings.xml><?xml version="1.0" encoding="utf-8"?>
<sst xmlns="http://schemas.openxmlformats.org/spreadsheetml/2006/main" count="987" uniqueCount="542">
  <si>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</si>
  <si>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</si>
  <si>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</si>
  <si>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</si>
  <si>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</si>
  <si>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</si>
  <si>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</si>
  <si>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</si>
  <si>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</si>
  <si>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</si>
  <si>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</si>
  <si>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</si>
  <si>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</si>
  <si>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</si>
  <si>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</si>
  <si>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</si>
  <si>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</si>
  <si>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</si>
  <si>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</si>
  <si>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</si>
  <si>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</si>
  <si>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</si>
  <si>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</si>
  <si>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</si>
  <si>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</si>
  <si>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</si>
  <si>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</si>
  <si>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</si>
  <si>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</si>
  <si>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</si>
  <si>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</si>
  <si>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</si>
  <si>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</si>
  <si>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</si>
  <si>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</si>
  <si>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</si>
  <si>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</si>
  <si>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</si>
  <si>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</si>
  <si>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</si>
  <si>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</si>
  <si>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</si>
  <si>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</si>
  <si>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</si>
  <si>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</si>
  <si>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</si>
  <si>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</si>
  <si>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</si>
  <si>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</si>
  <si>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</si>
  <si>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</si>
  <si>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</si>
  <si>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</si>
  <si>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</si>
  <si>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</si>
  <si>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</si>
  <si>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</si>
  <si>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</si>
  <si>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</si>
  <si>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</si>
  <si>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</si>
  <si>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</si>
  <si>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</si>
  <si>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</si>
  <si>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</si>
  <si>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</si>
  <si>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</si>
  <si>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</si>
  <si>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</si>
  <si>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</si>
  <si>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</si>
  <si>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</si>
  <si>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</si>
  <si>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</si>
  <si>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</si>
  <si>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</si>
  <si>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</si>
  <si>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</si>
  <si>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</si>
  <si>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</si>
  <si>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</si>
  <si>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</si>
  <si>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増毛町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</si>
  <si>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</si>
  <si>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</si>
  <si>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</si>
  <si>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</si>
  <si>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</si>
  <si>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</si>
  <si>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</si>
  <si>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</si>
  <si>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</si>
  <si>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</si>
  <si>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</si>
  <si>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</si>
  <si>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</si>
  <si>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</si>
  <si>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</si>
  <si>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</si>
  <si>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</si>
  <si>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</si>
  <si>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</si>
  <si>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</si>
  <si>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</si>
  <si>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</si>
  <si>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</si>
  <si>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</si>
  <si>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</si>
  <si>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</si>
  <si>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</si>
  <si>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</si>
  <si>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</si>
  <si>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</si>
  <si>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</si>
  <si>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</si>
  <si>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</si>
  <si>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</si>
  <si>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</si>
  <si>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</si>
  <si>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</si>
  <si>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</si>
  <si>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</si>
  <si>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</si>
  <si>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</si>
  <si>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</si>
  <si>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</si>
  <si>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</si>
  <si>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</si>
  <si>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</si>
  <si>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</si>
  <si>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</si>
  <si>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</si>
  <si>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</si>
  <si>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</si>
  <si>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</si>
  <si>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</si>
  <si>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</si>
  <si>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</si>
  <si>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</si>
  <si>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</si>
  <si>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</si>
  <si>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</si>
  <si>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</si>
  <si>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</si>
  <si>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</si>
  <si>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</si>
  <si>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</si>
  <si>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</si>
  <si>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</si>
  <si>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</si>
  <si>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</si>
  <si>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</si>
  <si>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</si>
  <si>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</si>
  <si>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</si>
  <si>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</si>
  <si>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</si>
  <si>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</si>
  <si>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</si>
  <si>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</si>
  <si>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</si>
  <si>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</si>
  <si>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</si>
  <si>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</si>
  <si>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</si>
  <si>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</si>
  <si>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</si>
  <si>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</si>
  <si>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</si>
  <si>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</si>
  <si>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</si>
  <si>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</si>
  <si>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</si>
  <si>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</si>
  <si>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</si>
  <si>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</si>
  <si>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</si>
  <si>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</si>
  <si>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</si>
  <si>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</si>
  <si>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</si>
  <si>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</si>
  <si>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</si>
  <si>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</si>
  <si>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</si>
  <si>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</si>
  <si>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</si>
  <si>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</si>
  <si>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</si>
  <si>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</si>
  <si>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</si>
  <si>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</si>
  <si>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</si>
  <si>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</si>
  <si>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</si>
  <si>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</si>
  <si>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北海道増毛町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</si>
  <si>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</si>
  <si>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</si>
  <si>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</si>
  <si>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</si>
  <si>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</si>
  <si>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</si>
  <si>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</si>
  <si>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</si>
  <si>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</si>
  <si>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</si>
  <si>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</si>
  <si>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</si>
  <si>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</si>
  <si>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</si>
  <si>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</si>
  <si>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</si>
  <si>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</si>
  <si>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</si>
  <si>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</si>
  <si>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</si>
  <si>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</si>
  <si>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</si>
  <si>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</si>
  <si>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</si>
  <si>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</si>
  <si>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</si>
  <si>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</si>
  <si>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</si>
  <si>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</si>
  <si>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</si>
  <si>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</si>
  <si>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</si>
  <si>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</si>
  <si>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</si>
  <si>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</si>
  <si>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</si>
  <si>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</si>
  <si>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</si>
  <si>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</si>
  <si>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</si>
  <si>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</si>
  <si>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</si>
  <si>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</si>
  <si>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</si>
  <si>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</si>
  <si>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</si>
  <si>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</si>
  <si>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</si>
  <si>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</si>
  <si>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</si>
  <si>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</si>
  <si>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</si>
  <si>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</si>
  <si>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</si>
  <si>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</si>
  <si>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</si>
  <si>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</si>
  <si>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</si>
  <si>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</si>
  <si>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</si>
  <si>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</si>
  <si>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</si>
  <si>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</si>
  <si>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</si>
  <si>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</si>
  <si>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</si>
  <si>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</si>
  <si>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</si>
  <si>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</si>
  <si>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</si>
  <si>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</si>
  <si>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</si>
  <si>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</si>
  <si>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</si>
  <si>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</si>
  <si>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</si>
  <si>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</si>
  <si>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</si>
  <si>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</si>
  <si>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</si>
  <si>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</si>
  <si>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</si>
  <si>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</si>
  <si>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</si>
  <si>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</si>
  <si>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</si>
  <si>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</si>
  <si>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</si>
  <si>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</si>
  <si>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</si>
  <si>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</si>
  <si>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</si>
  <si>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</si>
  <si>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</si>
  <si>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</si>
  <si>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</si>
  <si>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</si>
  <si>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</si>
  <si>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</si>
  <si>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</si>
  <si>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</si>
  <si>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</si>
  <si>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</si>
  <si>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</si>
  <si>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</si>
  <si>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</si>
  <si>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</si>
  <si>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</si>
  <si>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</si>
  <si>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</si>
  <si>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</si>
  <si>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</si>
  <si>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</si>
  <si>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</si>
  <si>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</si>
  <si>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</si>
  <si>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</si>
  <si>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</si>
  <si>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</si>
  <si>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</si>
  <si>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</si>
  <si>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</si>
  <si>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</si>
  <si>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</si>
  <si>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</si>
  <si>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</si>
  <si>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</si>
  <si>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</si>
  <si>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</si>
  <si>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</si>
  <si>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</si>
  <si>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</si>
  <si>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</si>
  <si>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</si>
  <si>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</si>
  <si>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</si>
  <si>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</si>
  <si>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</si>
  <si>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</si>
  <si>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</si>
  <si>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</si>
  <si>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</si>
  <si>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</si>
  <si>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</si>
  <si>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</si>
  <si>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</si>
  <si>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</si>
  <si>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</si>
  <si>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</si>
  <si>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北海道増毛町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</si>
  <si>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</si>
  <si>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</si>
  <si>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</si>
  <si>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</si>
  <si>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</si>
  <si>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</si>
  <si>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</si>
  <si>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</si>
  <si>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</si>
  <si>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</si>
  <si>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</si>
  <si>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</si>
  <si>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</si>
  <si>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</si>
  <si>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</si>
  <si>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</si>
  <si>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</si>
  <si>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</si>
  <si>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</si>
  <si>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</si>
  <si>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</si>
  <si>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</si>
  <si>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</si>
  <si>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</si>
  <si>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</si>
  <si>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</si>
  <si>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</si>
  <si>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</si>
  <si>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</si>
  <si>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</si>
  <si>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</si>
  <si>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</si>
  <si>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</si>
  <si>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</si>
  <si>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</si>
  <si>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</si>
  <si>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</si>
  <si>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</si>
  <si>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</si>
  <si>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</si>
  <si>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砕石事業会計</t>
    <phoneticPr fontId="5"/>
  </si>
  <si>
    <t>観光施設事業特別会計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</si>
  <si>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</si>
  <si>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</si>
  <si>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</si>
  <si>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</si>
  <si>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</si>
  <si>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</si>
  <si>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</si>
  <si>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</si>
  <si>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</si>
  <si>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</si>
  <si>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</si>
  <si>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</si>
  <si>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</si>
  <si>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</si>
  <si>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</si>
  <si>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</si>
  <si>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</si>
  <si>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</si>
  <si>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</si>
  <si>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</si>
  <si>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</si>
  <si>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</si>
  <si>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</si>
  <si>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</si>
  <si>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</si>
  <si>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</si>
  <si>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</si>
  <si>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</si>
  <si>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</si>
  <si>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</si>
  <si>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</si>
  <si>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</si>
  <si>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</si>
  <si>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</si>
  <si>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</si>
  <si>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</si>
  <si>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</si>
  <si>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</si>
  <si>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</si>
  <si>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</si>
  <si>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</si>
  <si>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</si>
  <si>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</si>
  <si>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</si>
  <si>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</si>
  <si>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</si>
  <si>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</si>
  <si>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</si>
  <si>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</si>
  <si>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</si>
  <si>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</si>
  <si>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</si>
  <si>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</si>
  <si>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</si>
  <si>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</si>
  <si>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</si>
  <si>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</si>
  <si>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観光施設事業特別会計</t>
    <phoneticPr fontId="5"/>
  </si>
  <si>
    <t>将来負担比率（(Ｅ)－(Ｆ)）／（(Ｃ)－(Ｄ)）×１００</t>
    <rPh sb="0" eb="2">
      <t>ショウライ</t>
    </rPh>
    <rPh sb="2" eb="4">
      <t>フタン</t>
    </rPh>
    <rPh sb="4" eb="6">
      <t>ヒリツ</t>
    </rPh>
    <phoneticPr fontId="5"/>
  </si>
  <si>
    <t>砕石事業会計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</si>
  <si>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</si>
  <si>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</si>
  <si>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</si>
  <si>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</si>
  <si>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</si>
  <si>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</si>
  <si>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</si>
  <si>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</si>
  <si>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</si>
  <si>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</si>
  <si>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</si>
  <si>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</si>
  <si>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</si>
  <si>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</si>
  <si>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</si>
  <si>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</si>
  <si>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</si>
  <si>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</si>
  <si>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</si>
  <si>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</si>
  <si>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</si>
  <si>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</si>
  <si>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</si>
  <si>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</si>
  <si>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</si>
  <si>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</si>
  <si>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</si>
  <si>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</si>
  <si>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</si>
  <si>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</si>
  <si>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</si>
  <si>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</si>
  <si>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</si>
  <si>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</si>
  <si>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</si>
  <si>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</si>
  <si>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</si>
  <si>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</si>
  <si>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</si>
  <si>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</si>
  <si>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</si>
  <si>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</si>
  <si>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</si>
  <si>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</si>
  <si>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</si>
  <si>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</si>
  <si>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</si>
  <si>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</si>
  <si>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</si>
  <si>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</si>
  <si>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</si>
  <si>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</si>
  <si>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</si>
  <si>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</si>
  <si>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</si>
  <si>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</si>
  <si>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</si>
  <si>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</si>
  <si>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</si>
  <si>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</si>
  <si>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</si>
  <si>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</si>
  <si>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</si>
  <si>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</si>
  <si>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</si>
  <si>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</si>
  <si>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</si>
  <si>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</si>
  <si>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</si>
  <si>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</si>
  <si>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</si>
  <si>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</si>
  <si>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</si>
  <si>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</si>
  <si>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</si>
  <si>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</si>
  <si>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</si>
  <si>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</si>
  <si>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2.28</t>
  </si>
  <si>
    <t>一般会計</t>
  </si>
  <si>
    <t>水道事業会計</t>
  </si>
  <si>
    <t>砕石事業会計</t>
  </si>
  <si>
    <t>国民健康保険特別会計</t>
  </si>
  <si>
    <t>簡易水道事業会計</t>
  </si>
  <si>
    <t>介護保険特別会計</t>
  </si>
  <si>
    <t>後期高齢者医療特別会計</t>
  </si>
  <si>
    <t>診療所事業特別会計</t>
  </si>
  <si>
    <t>その他会計（赤字）</t>
  </si>
  <si>
    <t>その他会計（黒字）</t>
  </si>
  <si>
    <t>-</t>
    <phoneticPr fontId="2"/>
  </si>
  <si>
    <t>-</t>
    <phoneticPr fontId="2"/>
  </si>
  <si>
    <t>-</t>
    <phoneticPr fontId="2"/>
  </si>
  <si>
    <t>留萌南部衛生組合</t>
    <rPh sb="0" eb="2">
      <t>ルモイ</t>
    </rPh>
    <rPh sb="2" eb="4">
      <t>ナンブ</t>
    </rPh>
    <rPh sb="4" eb="6">
      <t>エイセイ</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</si>
</sst>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58517</c:v>
                </c:pt>
                <c:pt idx="1">
                  <c:v>97485</c:v>
                </c:pt>
                <c:pt idx="2">
                  <c:v>82351</c:v>
                </c:pt>
                <c:pt idx="3">
                  <c:v>89711</c:v>
                </c:pt>
                <c:pt idx="4">
                  <c:v>100466</c:v>
                </c:pt>
              </c:numCache>
            </c:numRef>
          </c:val>
          <c:smooth val="0"/>
        </c:ser>
        <c:dLbls>
          <c:showLegendKey val="0"/>
          <c:showVal val="0"/>
          <c:showCatName val="0"/>
          <c:showSerName val="0"/>
          <c:showPercent val="0"/>
          <c:showBubbleSize val="0"/>
        </c:dLbls>
        <c:marker val="1"/>
        <c:smooth val="0"/>
        <c:axId val="92379776"/>
        <c:axId val="107614976"/>
      </c:lineChart>
      <c:catAx>
        <c:axId val="92379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14976"/>
        <c:crosses val="autoZero"/>
        <c:auto val="1"/>
        <c:lblAlgn val="ctr"/>
        <c:lblOffset val="100"/>
        <c:tickLblSkip val="1"/>
        <c:tickMarkSkip val="1"/>
        <c:noMultiLvlLbl val="0"/>
      </c:catAx>
      <c:valAx>
        <c:axId val="1076149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7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5.75</c:v>
                </c:pt>
                <c:pt idx="1">
                  <c:v>6.41</c:v>
                </c:pt>
                <c:pt idx="2">
                  <c:v>6.48</c:v>
                </c:pt>
                <c:pt idx="3">
                  <c:v>8.33</c:v>
                </c:pt>
                <c:pt idx="4">
                  <c:v>4.88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16.07</c:v>
                </c:pt>
                <c:pt idx="1">
                  <c:v>23.64</c:v>
                </c:pt>
                <c:pt idx="2">
                  <c:v>30.62</c:v>
                </c:pt>
                <c:pt idx="3">
                  <c:v>36.770000000000003</c:v>
                </c:pt>
                <c:pt idx="4">
                  <c:v>43.92</c:v>
                </c:pt>
              </c:numCache>
            </c:numRef>
          </c:val>
        </c:ser>
        <c:dLbls>
          <c:showLegendKey val="0"/>
          <c:showVal val="0"/>
          <c:showCatName val="0"/>
          <c:showSerName val="0"/>
          <c:showPercent val="0"/>
          <c:showBubbleSize val="0"/>
        </c:dLbls>
        <c:gapWidth val="250"/>
        <c:overlap val="100"/>
        <c:axId val="91775360"/>
        <c:axId val="9177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7.08</c:v>
                </c:pt>
                <c:pt idx="1">
                  <c:v>1.92</c:v>
                </c:pt>
                <c:pt idx="2">
                  <c:v>2.86</c:v>
                </c:pt>
                <c:pt idx="3">
                  <c:v>3.2</c:v>
                </c:pt>
                <c:pt idx="4">
                  <c:v>-2.2799999999999998</c:v>
                </c:pt>
              </c:numCache>
            </c:numRef>
          </c:val>
          <c:smooth val="0"/>
        </c:ser>
        <c:dLbls>
          <c:showLegendKey val="0"/>
          <c:showVal val="0"/>
          <c:showCatName val="0"/>
          <c:showSerName val="0"/>
          <c:showPercent val="0"/>
          <c:showBubbleSize val="0"/>
        </c:dLbls>
        <c:marker val="1"/>
        <c:smooth val="0"/>
        <c:axId val="91775360"/>
        <c:axId val="91777280"/>
      </c:lineChart>
      <c:catAx>
        <c:axId val="917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77280"/>
        <c:crosses val="autoZero"/>
        <c:auto val="1"/>
        <c:lblAlgn val="ctr"/>
        <c:lblOffset val="100"/>
        <c:tickLblSkip val="1"/>
        <c:tickMarkSkip val="1"/>
        <c:noMultiLvlLbl val="0"/>
      </c:catAx>
      <c:valAx>
        <c:axId val="9177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0.21</c:v>
                </c:pt>
                <c:pt idx="2">
                  <c:v>#N/A</c:v>
                </c:pt>
                <c:pt idx="3">
                  <c:v>0.12</c:v>
                </c:pt>
                <c:pt idx="4">
                  <c:v>#N/A</c:v>
                </c:pt>
                <c:pt idx="5">
                  <c:v>0.01</c:v>
                </c:pt>
                <c:pt idx="6">
                  <c:v>#N/A</c:v>
                </c:pt>
                <c:pt idx="7">
                  <c:v>0.46</c:v>
                </c:pt>
                <c:pt idx="8">
                  <c:v>#N/A</c:v>
                </c:pt>
                <c:pt idx="9">
                  <c:v>0.34</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c:v>
                </c:pt>
                <c:pt idx="2">
                  <c:v>#N/A</c:v>
                </c:pt>
                <c:pt idx="3">
                  <c:v>1</c:v>
                </c:pt>
                <c:pt idx="4">
                  <c:v>#N/A</c:v>
                </c:pt>
                <c:pt idx="5">
                  <c:v>1</c:v>
                </c:pt>
                <c:pt idx="6">
                  <c:v>#N/A</c:v>
                </c:pt>
                <c:pt idx="7">
                  <c:v>1.01</c:v>
                </c:pt>
                <c:pt idx="8">
                  <c:v>#N/A</c:v>
                </c:pt>
                <c:pt idx="9">
                  <c:v>1.1000000000000001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0.99</c:v>
                </c:pt>
                <c:pt idx="2">
                  <c:v>#N/A</c:v>
                </c:pt>
                <c:pt idx="3">
                  <c:v>1.02</c:v>
                </c:pt>
                <c:pt idx="4">
                  <c:v>#N/A</c:v>
                </c:pt>
                <c:pt idx="5">
                  <c:v>1.59</c:v>
                </c:pt>
                <c:pt idx="6">
                  <c:v>#N/A</c:v>
                </c:pt>
                <c:pt idx="7">
                  <c:v>1.28</c:v>
                </c:pt>
                <c:pt idx="8">
                  <c:v>#N/A</c:v>
                </c:pt>
                <c:pt idx="9">
                  <c:v>2.1</c:v>
                </c:pt>
              </c:numCache>
            </c:numRef>
          </c:val>
        </c:ser>
        <c:ser>
          <c:idx val="7"/>
          <c:order val="7"/>
          <c:tx>
            <c:strRef>
              <c:f>データシート!$A$34</c:f>
              <c:strCache>
                <c:ptCount val="1"/>
                <c:pt idx="0">
                  <c:v>砕石事業会計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2.42</c:v>
                </c:pt>
                <c:pt idx="2">
                  <c:v>#N/A</c:v>
                </c:pt>
                <c:pt idx="3">
                  <c:v>2.5099999999999998</c:v>
                </c:pt>
                <c:pt idx="4">
                  <c:v>#N/A</c:v>
                </c:pt>
                <c:pt idx="5">
                  <c:v>2.57</c:v>
                </c:pt>
                <c:pt idx="6">
                  <c:v>#N/A</c:v>
                </c:pt>
                <c:pt idx="7">
                  <c:v>2.75</c:v>
                </c:pt>
                <c:pt idx="8">
                  <c:v>#N/A</c:v>
                </c:pt>
                <c:pt idx="9">
                  <c:v>2.4700000000000002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3.89</c:v>
                </c:pt>
                <c:pt idx="2">
                  <c:v>#N/A</c:v>
                </c:pt>
                <c:pt idx="3">
                  <c:v>4.4000000000000004</c:v>
                </c:pt>
                <c:pt idx="4">
                  <c:v>#N/A</c:v>
                </c:pt>
                <c:pt idx="5">
                  <c:v>4.24</c:v>
                </c:pt>
                <c:pt idx="6">
                  <c:v>#N/A</c:v>
                </c:pt>
                <c:pt idx="7">
                  <c:v>4.49</c:v>
                </c:pt>
                <c:pt idx="8">
                  <c:v>#N/A</c:v>
                </c:pt>
                <c:pt idx="9">
                  <c:v>4.24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5.75</c:v>
                </c:pt>
                <c:pt idx="2">
                  <c:v>#N/A</c:v>
                </c:pt>
                <c:pt idx="3">
                  <c:v>6.41</c:v>
                </c:pt>
                <c:pt idx="4">
                  <c:v>#N/A</c:v>
                </c:pt>
                <c:pt idx="5">
                  <c:v>6.47</c:v>
                </c:pt>
                <c:pt idx="6">
                  <c:v>#N/A</c:v>
                </c:pt>
                <c:pt idx="7">
                  <c:v>8.32</c:v>
                </c:pt>
                <c:pt idx="8">
                  <c:v>#N/A</c:v>
                </c:pt>
                <c:pt idx="9">
                  <c:v>4.88</c:v>
                </c:pt>
              </c:numCache>
            </c:numRef>
          </c:val>
        </c:ser>
        <c:dLbls>
          <c:showLegendKey val="0"/>
          <c:showVal val="0"/>
          <c:showCatName val="0"/>
          <c:showSerName val="0"/>
          <c:showPercent val="0"/>
          <c:showBubbleSize val="0"/>
        </c:dLbls>
        <c:gapWidth val="150"/>
        <c:overlap val="100"/>
        <c:axId val="108423424"/>
        <c:axId val="108437504"/>
      </c:barChart>
      <c:catAx>
        <c:axId val="1084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37504"/>
        <c:crosses val="autoZero"/>
        <c:auto val="1"/>
        <c:lblAlgn val="ctr"/>
        <c:lblOffset val="100"/>
        <c:tickLblSkip val="1"/>
        <c:tickMarkSkip val="1"/>
        <c:noMultiLvlLbl val="0"/>
      </c:catAx>
      <c:valAx>
        <c:axId val="10843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2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744</c:v>
                </c:pt>
                <c:pt idx="5">
                  <c:v>676</c:v>
                </c:pt>
                <c:pt idx="8">
                  <c:v>679</c:v>
                </c:pt>
                <c:pt idx="11">
                  <c:v>675</c:v>
                </c:pt>
                <c:pt idx="14">
                  <c:v>676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20</c:v>
                </c:pt>
                <c:pt idx="6">
                  <c:v>20</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122</c:v>
                </c:pt>
                <c:pt idx="3">
                  <c:v>136</c:v>
                </c:pt>
                <c:pt idx="6">
                  <c:v>129</c:v>
                </c:pt>
                <c:pt idx="9">
                  <c:v>132</c:v>
                </c:pt>
                <c:pt idx="12">
                  <c:v>134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971</c:v>
                </c:pt>
                <c:pt idx="3">
                  <c:v>872</c:v>
                </c:pt>
                <c:pt idx="6">
                  <c:v>885</c:v>
                </c:pt>
                <c:pt idx="9">
                  <c:v>861</c:v>
                </c:pt>
                <c:pt idx="12">
                  <c:v>847</c:v>
                </c:pt>
              </c:numCache>
            </c:numRef>
          </c:val>
        </c:ser>
        <c:dLbls>
          <c:showLegendKey val="0"/>
          <c:showVal val="0"/>
          <c:showCatName val="0"/>
          <c:showSerName val="0"/>
          <c:showPercent val="0"/>
          <c:showBubbleSize val="0"/>
        </c:dLbls>
        <c:gapWidth val="100"/>
        <c:overlap val="100"/>
        <c:axId val="107881984"/>
        <c:axId val="10788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371</c:v>
                </c:pt>
                <c:pt idx="2">
                  <c:v>#N/A</c:v>
                </c:pt>
                <c:pt idx="3">
                  <c:v>#N/A</c:v>
                </c:pt>
                <c:pt idx="4">
                  <c:v>352</c:v>
                </c:pt>
                <c:pt idx="5">
                  <c:v>#N/A</c:v>
                </c:pt>
                <c:pt idx="6">
                  <c:v>#N/A</c:v>
                </c:pt>
                <c:pt idx="7">
                  <c:v>355</c:v>
                </c:pt>
                <c:pt idx="8">
                  <c:v>#N/A</c:v>
                </c:pt>
                <c:pt idx="9">
                  <c:v>#N/A</c:v>
                </c:pt>
                <c:pt idx="10">
                  <c:v>338</c:v>
                </c:pt>
                <c:pt idx="11">
                  <c:v>#N/A</c:v>
                </c:pt>
                <c:pt idx="12">
                  <c:v>#N/A</c:v>
                </c:pt>
                <c:pt idx="13">
                  <c:v>325</c:v>
                </c:pt>
                <c:pt idx="14">
                  <c:v>#N/A</c:v>
                </c:pt>
              </c:numCache>
            </c:numRef>
          </c:val>
          <c:smooth val="0"/>
        </c:ser>
        <c:dLbls>
          <c:showLegendKey val="0"/>
          <c:showVal val="0"/>
          <c:showCatName val="0"/>
          <c:showSerName val="0"/>
          <c:showPercent val="0"/>
          <c:showBubbleSize val="0"/>
        </c:dLbls>
        <c:marker val="1"/>
        <c:smooth val="0"/>
        <c:axId val="107881984"/>
        <c:axId val="107883904"/>
      </c:lineChart>
      <c:catAx>
        <c:axId val="1078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83904"/>
        <c:crosses val="autoZero"/>
        <c:auto val="1"/>
        <c:lblAlgn val="ctr"/>
        <c:lblOffset val="100"/>
        <c:tickLblSkip val="1"/>
        <c:tickMarkSkip val="1"/>
        <c:noMultiLvlLbl val="0"/>
      </c:catAx>
      <c:valAx>
        <c:axId val="10788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8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5243</c:v>
                </c:pt>
                <c:pt idx="5">
                  <c:v>5155</c:v>
                </c:pt>
                <c:pt idx="8">
                  <c:v>5031</c:v>
                </c:pt>
                <c:pt idx="11">
                  <c:v>4892</c:v>
                </c:pt>
                <c:pt idx="14">
                  <c:v>4763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674</c:v>
                </c:pt>
                <c:pt idx="5">
                  <c:v>597</c:v>
                </c:pt>
                <c:pt idx="8">
                  <c:v>561</c:v>
                </c:pt>
                <c:pt idx="11">
                  <c:v>509</c:v>
                </c:pt>
                <c:pt idx="14">
                  <c:v>454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1053</c:v>
                </c:pt>
                <c:pt idx="5">
                  <c:v>1258</c:v>
                </c:pt>
                <c:pt idx="8">
                  <c:v>1496</c:v>
                </c:pt>
                <c:pt idx="11">
                  <c:v>1743</c:v>
                </c:pt>
                <c:pt idx="14">
                  <c:v>2076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1299</c:v>
                </c:pt>
                <c:pt idx="3">
                  <c:v>1309</c:v>
                </c:pt>
                <c:pt idx="6">
                  <c:v>1283</c:v>
                </c:pt>
                <c:pt idx="9">
                  <c:v>1226</c:v>
                </c:pt>
                <c:pt idx="12">
                  <c:v>1074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86</c:v>
                </c:pt>
                <c:pt idx="6">
                  <c:v>219</c:v>
                </c:pt>
                <c:pt idx="9">
                  <c:v>347</c:v>
                </c:pt>
                <c:pt idx="12">
                  <c:v>346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1524</c:v>
                </c:pt>
                <c:pt idx="3">
                  <c:v>1449</c:v>
                </c:pt>
                <c:pt idx="6">
                  <c:v>1346</c:v>
                </c:pt>
                <c:pt idx="9">
                  <c:v>1276</c:v>
                </c:pt>
                <c:pt idx="12">
                  <c:v>1153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119</c:v>
                </c:pt>
                <c:pt idx="3">
                  <c:v>101</c:v>
                </c:pt>
                <c:pt idx="6">
                  <c:v>83</c:v>
                </c:pt>
                <c:pt idx="9">
                  <c:v>63</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6625</c:v>
                </c:pt>
                <c:pt idx="3">
                  <c:v>6332</c:v>
                </c:pt>
                <c:pt idx="6">
                  <c:v>5914</c:v>
                </c:pt>
                <c:pt idx="9">
                  <c:v>5610</c:v>
                </c:pt>
                <c:pt idx="12">
                  <c:v>5361</c:v>
                </c:pt>
              </c:numCache>
            </c:numRef>
          </c:val>
        </c:ser>
        <c:dLbls>
          <c:showLegendKey val="0"/>
          <c:showVal val="0"/>
          <c:showCatName val="0"/>
          <c:showSerName val="0"/>
          <c:showPercent val="0"/>
          <c:showBubbleSize val="0"/>
        </c:dLbls>
        <c:gapWidth val="100"/>
        <c:overlap val="100"/>
        <c:axId val="107953536"/>
        <c:axId val="10796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2603</c:v>
                </c:pt>
                <c:pt idx="2">
                  <c:v>#N/A</c:v>
                </c:pt>
                <c:pt idx="3">
                  <c:v>#N/A</c:v>
                </c:pt>
                <c:pt idx="4">
                  <c:v>2267</c:v>
                </c:pt>
                <c:pt idx="5">
                  <c:v>#N/A</c:v>
                </c:pt>
                <c:pt idx="6">
                  <c:v>#N/A</c:v>
                </c:pt>
                <c:pt idx="7">
                  <c:v>1755</c:v>
                </c:pt>
                <c:pt idx="8">
                  <c:v>#N/A</c:v>
                </c:pt>
                <c:pt idx="9">
                  <c:v>#N/A</c:v>
                </c:pt>
                <c:pt idx="10">
                  <c:v>1378</c:v>
                </c:pt>
                <c:pt idx="11">
                  <c:v>#N/A</c:v>
                </c:pt>
                <c:pt idx="12">
                  <c:v>#N/A</c:v>
                </c:pt>
                <c:pt idx="13">
                  <c:v>683</c:v>
                </c:pt>
                <c:pt idx="14">
                  <c:v>#N/A</c:v>
                </c:pt>
              </c:numCache>
            </c:numRef>
          </c:val>
          <c:smooth val="0"/>
        </c:ser>
        <c:dLbls>
          <c:showLegendKey val="0"/>
          <c:showVal val="0"/>
          <c:showCatName val="0"/>
          <c:showSerName val="0"/>
          <c:showPercent val="0"/>
          <c:showBubbleSize val="0"/>
        </c:dLbls>
        <c:marker val="1"/>
        <c:smooth val="0"/>
        <c:axId val="107953536"/>
        <c:axId val="107968000"/>
      </c:lineChart>
      <c:catAx>
        <c:axId val="10795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68000"/>
        <c:crosses val="autoZero"/>
        <c:auto val="1"/>
        <c:lblAlgn val="ctr"/>
        <c:lblOffset val="100"/>
        <c:tickLblSkip val="1"/>
        <c:tickMarkSkip val="1"/>
        <c:noMultiLvlLbl val="0"/>
      </c:catAx>
      <c:valAx>
        <c:axId val="1079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5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4,824
369.71
4,949,427
4,785,092
152,208
3,116,697
5,361,346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第</a:t>
          </a:r>
          <a:r>
            <a:rPr kumimoji="0" lang="en-US" altLang="ja-JP" sz="1300" b="0" i="0" u="none" strike="noStrike" kern="0" cap="none" spc="0" normalizeH="0" baseline="0" noProof="0">
              <a:ln>
                <a:noFill/>
              </a:ln>
              <a:solidFill>
                <a:srgbClr val="000000"/>
              </a:solidFill>
              <a:effectLst/>
              <a:uLnTx/>
              <a:uFillTx/>
              <a:latin typeface="ＭＳ Ｐゴシック"/>
              <a:ea typeface="+mn-ea"/>
            </a:rPr>
            <a:t>1</a:t>
          </a:r>
          <a:r>
            <a:rPr kumimoji="0" lang="ja-JP" altLang="en-US" sz="1300" b="0" i="0" u="none" strike="noStrike" kern="0" cap="none" spc="0" normalizeH="0" baseline="0" noProof="0">
              <a:ln>
                <a:noFill/>
              </a:ln>
              <a:solidFill>
                <a:srgbClr val="000000"/>
              </a:solidFill>
              <a:effectLst/>
              <a:uLnTx/>
              <a:uFillTx/>
              <a:latin typeface="ＭＳ Ｐゴシック"/>
              <a:ea typeface="+mn-ea"/>
            </a:rPr>
            <a:t>次産業中心の町で町内に大規模事業所がないことから財政基盤が弱く、町税の徴収率は増加傾向にあるものの、長引く景気低迷の影響もあり、町民税などの調定額が伸び悩んでおり、類似団体平均を下回っている（</a:t>
          </a:r>
          <a:r>
            <a:rPr kumimoji="0" lang="en-US" altLang="ja-JP" sz="1300" b="0" i="0" u="none" strike="noStrike" kern="0" cap="none" spc="0" normalizeH="0" baseline="0" noProof="0">
              <a:ln>
                <a:noFill/>
              </a:ln>
              <a:solidFill>
                <a:srgbClr val="000000"/>
              </a:solidFill>
              <a:effectLst/>
              <a:uLnTx/>
              <a:uFillTx/>
              <a:latin typeface="ＭＳ Ｐゴシック"/>
              <a:ea typeface="+mn-ea"/>
            </a:rPr>
            <a:t>0.13</a:t>
          </a:r>
          <a:r>
            <a:rPr kumimoji="0" lang="ja-JP" altLang="en-US" sz="1300" b="0" i="0" u="none" strike="noStrike" kern="0" cap="none" spc="0" normalizeH="0" baseline="0" noProof="0">
              <a:ln>
                <a:noFill/>
              </a:ln>
              <a:solidFill>
                <a:srgbClr val="000000"/>
              </a:solidFill>
              <a:effectLst/>
              <a:uLnTx/>
              <a:uFillTx/>
              <a:latin typeface="ＭＳ Ｐゴシック"/>
              <a:ea typeface="+mn-ea"/>
            </a:rPr>
            <a:t>）。今後も、投資的事業の抑制や歳出の見直しを継続するとともに未利用地の売却や徴収率向上対策を中心とした歳入確保に努める。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6" name="直線コネクタ 65"/>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71261</xdr:rowOff>
    </xdr:to>
    <xdr:cxnSp macro="">
      <xdr:nvCxnSpPr>
        <xdr:cNvPr id="69" name="直線コネクタ 68"/>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71261</xdr:rowOff>
    </xdr:to>
    <xdr:cxnSp macro="">
      <xdr:nvCxnSpPr>
        <xdr:cNvPr id="72" name="直線コネクタ 71"/>
        <xdr:cNvCxnSpPr/>
      </xdr:nvCxnSpPr>
      <xdr:spPr>
        <a:xfrm>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57855</xdr:rowOff>
    </xdr:to>
    <xdr:cxnSp macro="">
      <xdr:nvCxnSpPr>
        <xdr:cNvPr id="75" name="直線コネクタ 74"/>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5" name="円/楕円 84"/>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87788</xdr:rowOff>
    </xdr:from>
    <xdr:ext cx="762000" cy="259045"/>
    <xdr:sp macro="" textlink="">
      <xdr:nvSpPr>
        <xdr:cNvPr id="86" name="財政力該当値テキスト"/>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7" name="円/楕円 86"/>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88" name="テキスト ボックス 87"/>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89" name="円/楕円 88"/>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0" name="テキスト ボックス 89"/>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1" name="円/楕円 90"/>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2" name="テキスト ボックス 91"/>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3" name="円/楕円 92"/>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4" name="テキスト ボックス 93"/>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rPr>
            <a:t>公債費（</a:t>
          </a:r>
          <a:r>
            <a:rPr kumimoji="0" lang="en-US" altLang="ja-JP" sz="1300" b="0" i="0" u="none" strike="noStrike" kern="0" cap="none" spc="0" normalizeH="0" baseline="0" noProof="0">
              <a:ln>
                <a:noFill/>
              </a:ln>
              <a:solidFill>
                <a:srgbClr val="000000"/>
              </a:solidFill>
              <a:effectLst/>
              <a:uLnTx/>
              <a:uFillTx/>
              <a:latin typeface="ＭＳ Ｐゴシック"/>
              <a:ea typeface="+mn-ea"/>
            </a:rPr>
            <a:t>24.9%</a:t>
          </a:r>
          <a:r>
            <a:rPr kumimoji="0" lang="ja-JP" altLang="en-US" sz="1300" b="0" i="0" u="none" strike="noStrike" kern="0" cap="none" spc="0" normalizeH="0" baseline="0" noProof="0">
              <a:ln>
                <a:noFill/>
              </a:ln>
              <a:solidFill>
                <a:srgbClr val="000000"/>
              </a:solidFill>
              <a:effectLst/>
              <a:uLnTx/>
              <a:uFillTx/>
              <a:latin typeface="ＭＳ Ｐゴシック"/>
              <a:ea typeface="+mn-ea"/>
            </a:rPr>
            <a:t>）や人件費（</a:t>
          </a:r>
          <a:r>
            <a:rPr kumimoji="0" lang="en-US" altLang="ja-JP" sz="1300" b="0" i="0" u="none" strike="noStrike" kern="0" cap="none" spc="0" normalizeH="0" baseline="0" noProof="0">
              <a:ln>
                <a:noFill/>
              </a:ln>
              <a:solidFill>
                <a:srgbClr val="000000"/>
              </a:solidFill>
              <a:effectLst/>
              <a:uLnTx/>
              <a:uFillTx/>
              <a:latin typeface="ＭＳ Ｐゴシック"/>
              <a:ea typeface="+mn-ea"/>
            </a:rPr>
            <a:t>30.3%</a:t>
          </a:r>
          <a:r>
            <a:rPr kumimoji="0" lang="ja-JP" altLang="en-US" sz="1300" b="0" i="0" u="none" strike="noStrike" kern="0" cap="none" spc="0" normalizeH="0" baseline="0" noProof="0">
              <a:ln>
                <a:noFill/>
              </a:ln>
              <a:solidFill>
                <a:srgbClr val="000000"/>
              </a:solidFill>
              <a:effectLst/>
              <a:uLnTx/>
              <a:uFillTx/>
              <a:latin typeface="ＭＳ Ｐゴシック"/>
              <a:ea typeface="+mn-ea"/>
            </a:rPr>
            <a:t>）が高いため類似団体平均をやや上回っていることから、今後も新規発行の地方債については、財政状況を勘案した計画的な発行に努め、適正な定員管理、各種手当て見直し等により人件費削減など行財政改革への取り組みを通じて義務的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64</xdr:row>
      <xdr:rowOff>111760</xdr:rowOff>
    </xdr:to>
    <xdr:cxnSp macro="">
      <xdr:nvCxnSpPr>
        <xdr:cNvPr id="129" name="直線コネクタ 128"/>
        <xdr:cNvCxnSpPr/>
      </xdr:nvCxnSpPr>
      <xdr:spPr>
        <a:xfrm>
          <a:off x="4114800" y="1094782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64</xdr:row>
      <xdr:rowOff>35348</xdr:rowOff>
    </xdr:to>
    <xdr:cxnSp macro="">
      <xdr:nvCxnSpPr>
        <xdr:cNvPr id="132" name="直線コネクタ 131"/>
        <xdr:cNvCxnSpPr/>
      </xdr:nvCxnSpPr>
      <xdr:spPr>
        <a:xfrm flipV="1">
          <a:off x="3225800" y="109478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35348</xdr:rowOff>
    </xdr:from>
    <xdr:to>
      <xdr:col>4</xdr:col>
      <xdr:colOff>482600</xdr:colOff>
      <xdr:row>64</xdr:row>
      <xdr:rowOff>71544</xdr:rowOff>
    </xdr:to>
    <xdr:cxnSp macro="">
      <xdr:nvCxnSpPr>
        <xdr:cNvPr id="135" name="直線コネクタ 134"/>
        <xdr:cNvCxnSpPr/>
      </xdr:nvCxnSpPr>
      <xdr:spPr>
        <a:xfrm flipV="1">
          <a:off x="2336800" y="110081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71544</xdr:rowOff>
    </xdr:to>
    <xdr:cxnSp macro="">
      <xdr:nvCxnSpPr>
        <xdr:cNvPr id="138" name="直線コネクタ 137"/>
        <xdr:cNvCxnSpPr/>
      </xdr:nvCxnSpPr>
      <xdr:spPr>
        <a:xfrm>
          <a:off x="1447800" y="1097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8" name="円/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0" name="円/楕円 149"/>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51" name="テキスト ボックス 150"/>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155998</xdr:rowOff>
    </xdr:from>
    <xdr:to>
      <xdr:col>4</xdr:col>
      <xdr:colOff>533400</xdr:colOff>
      <xdr:row>64</xdr:row>
      <xdr:rowOff>86148</xdr:rowOff>
    </xdr:to>
    <xdr:sp macro="" textlink="">
      <xdr:nvSpPr>
        <xdr:cNvPr id="152" name="円/楕円 151"/>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70925</xdr:rowOff>
    </xdr:from>
    <xdr:ext cx="762000" cy="259045"/>
    <xdr:sp macro="" textlink="">
      <xdr:nvSpPr>
        <xdr:cNvPr id="153" name="テキスト ボックス 152"/>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4" name="円/楕円 153"/>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5" name="テキスト ボックス 154"/>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6" name="円/楕円 155"/>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7" name="テキスト ボックス 15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[385,604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養護老人ホームや有床診療所、単独設置の消防本部など、人員が必要な事情があり、類似団体と比較すると人件費の割合が高くなっている。今後も財政運営プランに基づき、適正な定員管理に努める。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6000</xdr:rowOff>
    </xdr:from>
    <xdr:to>
      <xdr:col>7</xdr:col>
      <xdr:colOff>152400</xdr:colOff>
      <xdr:row>86</xdr:row>
      <xdr:rowOff>66863</xdr:rowOff>
    </xdr:to>
    <xdr:cxnSp macro="">
      <xdr:nvCxnSpPr>
        <xdr:cNvPr id="189" name="直線コネクタ 188"/>
        <xdr:cNvCxnSpPr/>
      </xdr:nvCxnSpPr>
      <xdr:spPr>
        <a:xfrm>
          <a:off x="4114800" y="14750700"/>
          <a:ext cx="8382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6000</xdr:rowOff>
    </xdr:from>
    <xdr:to>
      <xdr:col>6</xdr:col>
      <xdr:colOff>0</xdr:colOff>
      <xdr:row>86</xdr:row>
      <xdr:rowOff>18585</xdr:rowOff>
    </xdr:to>
    <xdr:cxnSp macro="">
      <xdr:nvCxnSpPr>
        <xdr:cNvPr id="192" name="直線コネクタ 191"/>
        <xdr:cNvCxnSpPr/>
      </xdr:nvCxnSpPr>
      <xdr:spPr>
        <a:xfrm flipV="1">
          <a:off x="3225800" y="1475070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814</xdr:rowOff>
    </xdr:from>
    <xdr:to>
      <xdr:col>4</xdr:col>
      <xdr:colOff>482600</xdr:colOff>
      <xdr:row>86</xdr:row>
      <xdr:rowOff>18585</xdr:rowOff>
    </xdr:to>
    <xdr:cxnSp macro="">
      <xdr:nvCxnSpPr>
        <xdr:cNvPr id="195" name="直線コネクタ 194"/>
        <xdr:cNvCxnSpPr/>
      </xdr:nvCxnSpPr>
      <xdr:spPr>
        <a:xfrm>
          <a:off x="2336800" y="14745514"/>
          <a:ext cx="889000" cy="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132615</xdr:rowOff>
    </xdr:from>
    <xdr:to>
      <xdr:col>3</xdr:col>
      <xdr:colOff>279400</xdr:colOff>
      <xdr:row>86</xdr:row>
      <xdr:rowOff>814</xdr:rowOff>
    </xdr:to>
    <xdr:cxnSp macro="">
      <xdr:nvCxnSpPr>
        <xdr:cNvPr id="198" name="直線コネクタ 197"/>
        <xdr:cNvCxnSpPr/>
      </xdr:nvCxnSpPr>
      <xdr:spPr>
        <a:xfrm>
          <a:off x="1447800" y="14705865"/>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16063</xdr:rowOff>
    </xdr:from>
    <xdr:to>
      <xdr:col>7</xdr:col>
      <xdr:colOff>203200</xdr:colOff>
      <xdr:row>86</xdr:row>
      <xdr:rowOff>117663</xdr:rowOff>
    </xdr:to>
    <xdr:sp macro="" textlink="">
      <xdr:nvSpPr>
        <xdr:cNvPr id="208" name="円/楕円 207"/>
        <xdr:cNvSpPr/>
      </xdr:nvSpPr>
      <xdr:spPr>
        <a:xfrm>
          <a:off x="4902200" y="147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159590</xdr:rowOff>
    </xdr:from>
    <xdr:ext cx="762000" cy="259045"/>
    <xdr:sp macro="" textlink="">
      <xdr:nvSpPr>
        <xdr:cNvPr id="209" name="人件費・物件費等の状況該当値テキスト"/>
        <xdr:cNvSpPr txBox="1"/>
      </xdr:nvSpPr>
      <xdr:spPr>
        <a:xfrm>
          <a:off x="5041900" y="1473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385,604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126650</xdr:rowOff>
    </xdr:from>
    <xdr:to>
      <xdr:col>6</xdr:col>
      <xdr:colOff>50800</xdr:colOff>
      <xdr:row>86</xdr:row>
      <xdr:rowOff>56800</xdr:rowOff>
    </xdr:to>
    <xdr:sp macro="" textlink="">
      <xdr:nvSpPr>
        <xdr:cNvPr id="210" name="円/楕円 209"/>
        <xdr:cNvSpPr/>
      </xdr:nvSpPr>
      <xdr:spPr>
        <a:xfrm>
          <a:off x="4064000" y="146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41577</xdr:rowOff>
    </xdr:from>
    <xdr:ext cx="736600" cy="259045"/>
    <xdr:sp macro="" textlink="">
      <xdr:nvSpPr>
        <xdr:cNvPr id="211" name="テキスト ボックス 210"/>
        <xdr:cNvSpPr txBox="1"/>
      </xdr:nvSpPr>
      <xdr:spPr>
        <a:xfrm>
          <a:off x="3733800" y="1478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360,381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139235</xdr:rowOff>
    </xdr:from>
    <xdr:to>
      <xdr:col>4</xdr:col>
      <xdr:colOff>533400</xdr:colOff>
      <xdr:row>86</xdr:row>
      <xdr:rowOff>69385</xdr:rowOff>
    </xdr:to>
    <xdr:sp macro="" textlink="">
      <xdr:nvSpPr>
        <xdr:cNvPr id="212" name="円/楕円 211"/>
        <xdr:cNvSpPr/>
      </xdr:nvSpPr>
      <xdr:spPr>
        <a:xfrm>
          <a:off x="3175000" y="147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54162</xdr:rowOff>
    </xdr:from>
    <xdr:ext cx="762000" cy="259045"/>
    <xdr:sp macro="" textlink="">
      <xdr:nvSpPr>
        <xdr:cNvPr id="213" name="テキスト ボックス 212"/>
        <xdr:cNvSpPr txBox="1"/>
      </xdr:nvSpPr>
      <xdr:spPr>
        <a:xfrm>
          <a:off x="2844800" y="147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365,597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121464</xdr:rowOff>
    </xdr:from>
    <xdr:to>
      <xdr:col>3</xdr:col>
      <xdr:colOff>330200</xdr:colOff>
      <xdr:row>86</xdr:row>
      <xdr:rowOff>51614</xdr:rowOff>
    </xdr:to>
    <xdr:sp macro="" textlink="">
      <xdr:nvSpPr>
        <xdr:cNvPr id="214" name="円/楕円 213"/>
        <xdr:cNvSpPr/>
      </xdr:nvSpPr>
      <xdr:spPr>
        <a:xfrm>
          <a:off x="2286000" y="146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36391</xdr:rowOff>
    </xdr:from>
    <xdr:ext cx="762000" cy="259045"/>
    <xdr:sp macro="" textlink="">
      <xdr:nvSpPr>
        <xdr:cNvPr id="215" name="テキスト ボックス 214"/>
        <xdr:cNvSpPr txBox="1"/>
      </xdr:nvSpPr>
      <xdr:spPr>
        <a:xfrm>
          <a:off x="1955800" y="147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358,232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81815</xdr:rowOff>
    </xdr:from>
    <xdr:to>
      <xdr:col>2</xdr:col>
      <xdr:colOff>127000</xdr:colOff>
      <xdr:row>86</xdr:row>
      <xdr:rowOff>11965</xdr:rowOff>
    </xdr:to>
    <xdr:sp macro="" textlink="">
      <xdr:nvSpPr>
        <xdr:cNvPr id="216" name="円/楕円 215"/>
        <xdr:cNvSpPr/>
      </xdr:nvSpPr>
      <xdr:spPr>
        <a:xfrm>
          <a:off x="1397000" y="146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168192</xdr:rowOff>
    </xdr:from>
    <xdr:ext cx="762000" cy="259045"/>
    <xdr:sp macro="" textlink="">
      <xdr:nvSpPr>
        <xdr:cNvPr id="217" name="テキスト ボックス 216"/>
        <xdr:cNvSpPr txBox="1"/>
      </xdr:nvSpPr>
      <xdr:spPr>
        <a:xfrm>
          <a:off x="1066800" y="1474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341,801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15</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年度から増毛町財政改革方針に基づき行ってきた職員の給与削減（給料</a:t>
          </a:r>
          <a:r>
            <a:rPr kumimoji="0" lang="en-US" altLang="ja-JP" sz="1300" b="0" i="0" u="none" strike="noStrike" kern="0" cap="none" spc="0" normalizeH="0" baseline="0" noProof="0">
              <a:ln>
                <a:noFill/>
              </a:ln>
              <a:solidFill>
                <a:srgbClr val="000000"/>
              </a:solidFill>
              <a:effectLst/>
              <a:uLnTx/>
              <a:uFillTx/>
              <a:latin typeface="ＭＳ Ｐゴシック"/>
              <a:ea typeface="+mn-ea"/>
            </a:rPr>
            <a:t>5%</a:t>
          </a:r>
          <a:r>
            <a:rPr kumimoji="0" lang="ja-JP" altLang="en-US" sz="1300" b="0" i="0" u="none" strike="noStrike" kern="0" cap="none" spc="0" normalizeH="0" baseline="0" noProof="0">
              <a:ln>
                <a:noFill/>
              </a:ln>
              <a:solidFill>
                <a:srgbClr val="000000"/>
              </a:solidFill>
              <a:effectLst/>
              <a:uLnTx/>
              <a:uFillTx/>
              <a:latin typeface="ＭＳ Ｐゴシック"/>
              <a:ea typeface="+mn-ea"/>
            </a:rPr>
            <a:t>等）が、平成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22</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年度より削減率を</a:t>
          </a:r>
          <a:r>
            <a:rPr kumimoji="0" lang="en-US" altLang="ja-JP" sz="1300" b="0" i="0" u="none" strike="noStrike" kern="0" cap="none" spc="0" normalizeH="0" baseline="0" noProof="0">
              <a:ln>
                <a:noFill/>
              </a:ln>
              <a:solidFill>
                <a:srgbClr val="000000"/>
              </a:solidFill>
              <a:effectLst/>
              <a:uLnTx/>
              <a:uFillTx/>
              <a:latin typeface="ＭＳ Ｐゴシック"/>
              <a:ea typeface="+mn-ea"/>
            </a:rPr>
            <a:t>3</a:t>
          </a:r>
          <a:r>
            <a:rPr kumimoji="0" lang="ja-JP" altLang="en-US" sz="1300" b="0" i="0" u="none" strike="noStrike" kern="0" cap="none" spc="0" normalizeH="0" baseline="0" noProof="0">
              <a:ln>
                <a:noFill/>
              </a:ln>
              <a:solidFill>
                <a:srgbClr val="000000"/>
              </a:solidFill>
              <a:effectLst/>
              <a:uLnTx/>
              <a:uFillTx/>
              <a:latin typeface="ＭＳ Ｐゴシック"/>
              <a:ea typeface="+mn-ea"/>
            </a:rPr>
            <a:t>％に縮減、平成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24</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年度からは</a:t>
          </a:r>
          <a:r>
            <a:rPr kumimoji="0" lang="en-US" altLang="ja-JP" sz="1300" b="0" i="0" u="none" strike="noStrike" kern="0" cap="none" spc="0" normalizeH="0" baseline="0" noProof="0">
              <a:ln>
                <a:noFill/>
              </a:ln>
              <a:solidFill>
                <a:srgbClr val="000000"/>
              </a:solidFill>
              <a:effectLst/>
              <a:uLnTx/>
              <a:uFillTx/>
              <a:latin typeface="ＭＳ Ｐゴシック"/>
              <a:ea typeface="+mn-ea"/>
            </a:rPr>
            <a:t>3%</a:t>
          </a:r>
          <a:r>
            <a:rPr kumimoji="0" lang="ja-JP" altLang="en-US" sz="1300" b="0" i="0" u="none" strike="noStrike" kern="0" cap="none" spc="0" normalizeH="0" baseline="0" noProof="0">
              <a:ln>
                <a:noFill/>
              </a:ln>
              <a:solidFill>
                <a:srgbClr val="000000"/>
              </a:solidFill>
              <a:effectLst/>
              <a:uLnTx/>
              <a:uFillTx/>
              <a:latin typeface="ＭＳ Ｐゴシック"/>
              <a:ea typeface="+mn-ea"/>
            </a:rPr>
            <a:t>の削減も撤廃したため水準が上昇したが、類似団体をやや下回っており、今後も適正な定員管理、各種手当ての見直しなど給与の適正化に努める。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162984</xdr:rowOff>
    </xdr:to>
    <xdr:cxnSp macro="">
      <xdr:nvCxnSpPr>
        <xdr:cNvPr id="251" name="直線コネクタ 250"/>
        <xdr:cNvCxnSpPr/>
      </xdr:nvCxnSpPr>
      <xdr:spPr>
        <a:xfrm>
          <a:off x="16179800" y="1451652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88</xdr:row>
      <xdr:rowOff>120650</xdr:rowOff>
    </xdr:to>
    <xdr:cxnSp macro="">
      <xdr:nvCxnSpPr>
        <xdr:cNvPr id="254" name="直線コネクタ 253"/>
        <xdr:cNvCxnSpPr/>
      </xdr:nvCxnSpPr>
      <xdr:spPr>
        <a:xfrm flipV="1">
          <a:off x="15290800" y="1451652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88</xdr:row>
      <xdr:rowOff>128693</xdr:rowOff>
    </xdr:to>
    <xdr:cxnSp macro="">
      <xdr:nvCxnSpPr>
        <xdr:cNvPr id="257" name="直線コネクタ 256"/>
        <xdr:cNvCxnSpPr/>
      </xdr:nvCxnSpPr>
      <xdr:spPr>
        <a:xfrm flipV="1">
          <a:off x="14401800" y="152082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77046</xdr:rowOff>
    </xdr:from>
    <xdr:to>
      <xdr:col>21</xdr:col>
      <xdr:colOff>0</xdr:colOff>
      <xdr:row>88</xdr:row>
      <xdr:rowOff>128693</xdr:rowOff>
    </xdr:to>
    <xdr:cxnSp macro="">
      <xdr:nvCxnSpPr>
        <xdr:cNvPr id="260" name="直線コネクタ 259"/>
        <xdr:cNvCxnSpPr/>
      </xdr:nvCxnSpPr>
      <xdr:spPr>
        <a:xfrm>
          <a:off x="13512800" y="14307396"/>
          <a:ext cx="889000" cy="9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0" name="円/楕円 269"/>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1"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2" name="円/楕円 271"/>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3" name="テキスト ボックス 272"/>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4" name="円/楕円 27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5" name="テキスト ボックス 274"/>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76" name="円/楕円 275"/>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77" name="テキスト ボックス 276"/>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78" name="円/楕円 277"/>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79" name="テキスト ボックス 278"/>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類似団体平均を上回っているのは、主に養護老人ホームや有床診療所等の直営、消防本部の単独設置が大きな理由である。今後は財政運営プランに基づき、定員管理の適正化に努める。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111978</xdr:rowOff>
    </xdr:from>
    <xdr:to>
      <xdr:col>24</xdr:col>
      <xdr:colOff>558800</xdr:colOff>
      <xdr:row>66</xdr:row>
      <xdr:rowOff>19812</xdr:rowOff>
    </xdr:to>
    <xdr:cxnSp macro="">
      <xdr:nvCxnSpPr>
        <xdr:cNvPr id="316" name="直線コネクタ 315"/>
        <xdr:cNvCxnSpPr/>
      </xdr:nvCxnSpPr>
      <xdr:spPr>
        <a:xfrm>
          <a:off x="16179800" y="11256228"/>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91984</xdr:rowOff>
    </xdr:from>
    <xdr:to>
      <xdr:col>23</xdr:col>
      <xdr:colOff>406400</xdr:colOff>
      <xdr:row>65</xdr:row>
      <xdr:rowOff>111978</xdr:rowOff>
    </xdr:to>
    <xdr:cxnSp macro="">
      <xdr:nvCxnSpPr>
        <xdr:cNvPr id="319" name="直線コネクタ 318"/>
        <xdr:cNvCxnSpPr/>
      </xdr:nvCxnSpPr>
      <xdr:spPr>
        <a:xfrm>
          <a:off x="15290800" y="11236234"/>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91984</xdr:rowOff>
    </xdr:from>
    <xdr:to>
      <xdr:col>22</xdr:col>
      <xdr:colOff>203200</xdr:colOff>
      <xdr:row>65</xdr:row>
      <xdr:rowOff>128524</xdr:rowOff>
    </xdr:to>
    <xdr:cxnSp macro="">
      <xdr:nvCxnSpPr>
        <xdr:cNvPr id="322" name="直線コネクタ 321"/>
        <xdr:cNvCxnSpPr/>
      </xdr:nvCxnSpPr>
      <xdr:spPr>
        <a:xfrm flipV="1">
          <a:off x="14401800" y="11236234"/>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58892</xdr:rowOff>
    </xdr:from>
    <xdr:to>
      <xdr:col>21</xdr:col>
      <xdr:colOff>0</xdr:colOff>
      <xdr:row>65</xdr:row>
      <xdr:rowOff>128524</xdr:rowOff>
    </xdr:to>
    <xdr:cxnSp macro="">
      <xdr:nvCxnSpPr>
        <xdr:cNvPr id="325" name="直線コネクタ 324"/>
        <xdr:cNvCxnSpPr/>
      </xdr:nvCxnSpPr>
      <xdr:spPr>
        <a:xfrm>
          <a:off x="13512800" y="11203142"/>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140462</xdr:rowOff>
    </xdr:from>
    <xdr:to>
      <xdr:col>24</xdr:col>
      <xdr:colOff>609600</xdr:colOff>
      <xdr:row>66</xdr:row>
      <xdr:rowOff>70612</xdr:rowOff>
    </xdr:to>
    <xdr:sp macro="" textlink="">
      <xdr:nvSpPr>
        <xdr:cNvPr id="335" name="円/楕円 334"/>
        <xdr:cNvSpPr/>
      </xdr:nvSpPr>
      <xdr:spPr>
        <a:xfrm>
          <a:off x="16967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36339</xdr:rowOff>
    </xdr:from>
    <xdr:ext cx="762000" cy="259045"/>
    <xdr:sp macro="" textlink="">
      <xdr:nvSpPr>
        <xdr:cNvPr id="336" name="定員管理の状況該当値テキスト"/>
        <xdr:cNvSpPr txBox="1"/>
      </xdr:nvSpPr>
      <xdr:spPr>
        <a:xfrm>
          <a:off x="17106900" y="1118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61178</xdr:rowOff>
    </xdr:from>
    <xdr:to>
      <xdr:col>23</xdr:col>
      <xdr:colOff>457200</xdr:colOff>
      <xdr:row>65</xdr:row>
      <xdr:rowOff>162778</xdr:rowOff>
    </xdr:to>
    <xdr:sp macro="" textlink="">
      <xdr:nvSpPr>
        <xdr:cNvPr id="337" name="円/楕円 336"/>
        <xdr:cNvSpPr/>
      </xdr:nvSpPr>
      <xdr:spPr>
        <a:xfrm>
          <a:off x="16129000" y="11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147555</xdr:rowOff>
    </xdr:from>
    <xdr:ext cx="736600" cy="259045"/>
    <xdr:sp macro="" textlink="">
      <xdr:nvSpPr>
        <xdr:cNvPr id="338" name="テキスト ボックス 337"/>
        <xdr:cNvSpPr txBox="1"/>
      </xdr:nvSpPr>
      <xdr:spPr>
        <a:xfrm>
          <a:off x="15798800" y="1129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41184</xdr:rowOff>
    </xdr:from>
    <xdr:to>
      <xdr:col>22</xdr:col>
      <xdr:colOff>254000</xdr:colOff>
      <xdr:row>65</xdr:row>
      <xdr:rowOff>142784</xdr:rowOff>
    </xdr:to>
    <xdr:sp macro="" textlink="">
      <xdr:nvSpPr>
        <xdr:cNvPr id="339" name="円/楕円 338"/>
        <xdr:cNvSpPr/>
      </xdr:nvSpPr>
      <xdr:spPr>
        <a:xfrm>
          <a:off x="15240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127561</xdr:rowOff>
    </xdr:from>
    <xdr:ext cx="762000" cy="259045"/>
    <xdr:sp macro="" textlink="">
      <xdr:nvSpPr>
        <xdr:cNvPr id="340" name="テキスト ボックス 339"/>
        <xdr:cNvSpPr txBox="1"/>
      </xdr:nvSpPr>
      <xdr:spPr>
        <a:xfrm>
          <a:off x="14909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77724</xdr:rowOff>
    </xdr:from>
    <xdr:to>
      <xdr:col>21</xdr:col>
      <xdr:colOff>50800</xdr:colOff>
      <xdr:row>66</xdr:row>
      <xdr:rowOff>7874</xdr:rowOff>
    </xdr:to>
    <xdr:sp macro="" textlink="">
      <xdr:nvSpPr>
        <xdr:cNvPr id="341" name="円/楕円 340"/>
        <xdr:cNvSpPr/>
      </xdr:nvSpPr>
      <xdr:spPr>
        <a:xfrm>
          <a:off x="14351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164101</xdr:rowOff>
    </xdr:from>
    <xdr:ext cx="762000" cy="259045"/>
    <xdr:sp macro="" textlink="">
      <xdr:nvSpPr>
        <xdr:cNvPr id="342" name="テキスト ボックス 341"/>
        <xdr:cNvSpPr txBox="1"/>
      </xdr:nvSpPr>
      <xdr:spPr>
        <a:xfrm>
          <a:off x="14020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8092</xdr:rowOff>
    </xdr:from>
    <xdr:to>
      <xdr:col>19</xdr:col>
      <xdr:colOff>533400</xdr:colOff>
      <xdr:row>65</xdr:row>
      <xdr:rowOff>109692</xdr:rowOff>
    </xdr:to>
    <xdr:sp macro="" textlink="">
      <xdr:nvSpPr>
        <xdr:cNvPr id="343" name="円/楕円 342"/>
        <xdr:cNvSpPr/>
      </xdr:nvSpPr>
      <xdr:spPr>
        <a:xfrm>
          <a:off x="13462000" y="111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94469</xdr:rowOff>
    </xdr:from>
    <xdr:ext cx="762000" cy="259045"/>
    <xdr:sp macro="" textlink="">
      <xdr:nvSpPr>
        <xdr:cNvPr id="344" name="テキスト ボックス 343"/>
        <xdr:cNvSpPr txBox="1"/>
      </xdr:nvSpPr>
      <xdr:spPr>
        <a:xfrm>
          <a:off x="13131800" y="112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6</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年度及び</a:t>
          </a:r>
          <a:r>
            <a:rPr kumimoji="0" lang="en-US" altLang="ja-JP" sz="1300" b="0" i="0" u="none" strike="noStrike" kern="0" cap="none" spc="0" normalizeH="0" baseline="0" noProof="0">
              <a:ln>
                <a:noFill/>
              </a:ln>
              <a:solidFill>
                <a:srgbClr val="000000"/>
              </a:solidFill>
              <a:effectLst/>
              <a:uLnTx/>
              <a:uFillTx/>
              <a:latin typeface="ＭＳ Ｐゴシック"/>
              <a:ea typeface="+mn-ea"/>
            </a:rPr>
            <a:t>9</a:t>
          </a:r>
          <a:r>
            <a:rPr kumimoji="0" lang="ja-JP" altLang="en-US" sz="1300" b="0" i="0" u="none" strike="noStrike" kern="0" cap="none" spc="0" normalizeH="0" baseline="0" noProof="0">
              <a:ln>
                <a:noFill/>
              </a:ln>
              <a:solidFill>
                <a:srgbClr val="000000"/>
              </a:solidFill>
              <a:effectLst/>
              <a:uLnTx/>
              <a:uFillTx/>
              <a:latin typeface="ＭＳ Ｐゴシック"/>
              <a:ea typeface="+mn-ea"/>
            </a:rPr>
            <a:t>～</a:t>
          </a:r>
          <a:r>
            <a:rPr kumimoji="0" lang="en-US" altLang="ja-JP" sz="1300" b="0" i="0" u="none" strike="noStrike" kern="0" cap="none" spc="0" normalizeH="0" baseline="0" noProof="0">
              <a:ln>
                <a:noFill/>
              </a:ln>
              <a:solidFill>
                <a:srgbClr val="000000"/>
              </a:solidFill>
              <a:effectLst/>
              <a:uLnTx/>
              <a:uFillTx/>
              <a:latin typeface="ＭＳ Ｐゴシック"/>
              <a:ea typeface="+mn-ea"/>
            </a:rPr>
            <a:t>10</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年度の大型事業実施による地方債の償還に伴い上昇し、平成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15</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以降増毛町財政改革方針に基づき、投資的事業の抑制、繰上償還の実施等により、年々元利償還金は減少しており、今後も実質公債費比率は減少するものと見込まれる。しかし、未だ類似団体を上回っていることから、今後も新規地方債発行にあたっては財政状況を勘案し、計画的な発行に努めるなど公債費残高の縮減を図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13208</xdr:rowOff>
    </xdr:from>
    <xdr:to>
      <xdr:col>24</xdr:col>
      <xdr:colOff>558800</xdr:colOff>
      <xdr:row>43</xdr:row>
      <xdr:rowOff>37338</xdr:rowOff>
    </xdr:to>
    <xdr:cxnSp macro="">
      <xdr:nvCxnSpPr>
        <xdr:cNvPr id="375" name="直線コネクタ 374"/>
        <xdr:cNvCxnSpPr/>
      </xdr:nvCxnSpPr>
      <xdr:spPr>
        <a:xfrm flipV="1">
          <a:off x="16179800" y="738555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56642</xdr:rowOff>
    </xdr:to>
    <xdr:cxnSp macro="">
      <xdr:nvCxnSpPr>
        <xdr:cNvPr id="378" name="直線コネクタ 377"/>
        <xdr:cNvCxnSpPr/>
      </xdr:nvCxnSpPr>
      <xdr:spPr>
        <a:xfrm flipV="1">
          <a:off x="15290800" y="740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43</xdr:row>
      <xdr:rowOff>90424</xdr:rowOff>
    </xdr:to>
    <xdr:cxnSp macro="">
      <xdr:nvCxnSpPr>
        <xdr:cNvPr id="381" name="直線コネクタ 380"/>
        <xdr:cNvCxnSpPr/>
      </xdr:nvCxnSpPr>
      <xdr:spPr>
        <a:xfrm flipV="1">
          <a:off x="14401800" y="74289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90424</xdr:rowOff>
    </xdr:from>
    <xdr:to>
      <xdr:col>21</xdr:col>
      <xdr:colOff>0</xdr:colOff>
      <xdr:row>43</xdr:row>
      <xdr:rowOff>162814</xdr:rowOff>
    </xdr:to>
    <xdr:cxnSp macro="">
      <xdr:nvCxnSpPr>
        <xdr:cNvPr id="384" name="直線コネクタ 383"/>
        <xdr:cNvCxnSpPr/>
      </xdr:nvCxnSpPr>
      <xdr:spPr>
        <a:xfrm flipV="1">
          <a:off x="13512800" y="74627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133858</xdr:rowOff>
    </xdr:from>
    <xdr:to>
      <xdr:col>24</xdr:col>
      <xdr:colOff>609600</xdr:colOff>
      <xdr:row>43</xdr:row>
      <xdr:rowOff>64008</xdr:rowOff>
    </xdr:to>
    <xdr:sp macro="" textlink="">
      <xdr:nvSpPr>
        <xdr:cNvPr id="394" name="円/楕円 393"/>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105935</xdr:rowOff>
    </xdr:from>
    <xdr:ext cx="762000" cy="259045"/>
    <xdr:sp macro="" textlink="">
      <xdr:nvSpPr>
        <xdr:cNvPr id="395" name="公債費負担の状況該当値テキスト"/>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396" name="円/楕円 395"/>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397" name="テキスト ボックス 396"/>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398" name="円/楕円 397"/>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399" name="テキスト ボックス 398"/>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39624</xdr:rowOff>
    </xdr:from>
    <xdr:to>
      <xdr:col>21</xdr:col>
      <xdr:colOff>50800</xdr:colOff>
      <xdr:row>43</xdr:row>
      <xdr:rowOff>141224</xdr:rowOff>
    </xdr:to>
    <xdr:sp macro="" textlink="">
      <xdr:nvSpPr>
        <xdr:cNvPr id="400" name="円/楕円 399"/>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126001</xdr:rowOff>
    </xdr:from>
    <xdr:ext cx="762000" cy="259045"/>
    <xdr:sp macro="" textlink="">
      <xdr:nvSpPr>
        <xdr:cNvPr id="401" name="テキスト ボックス 400"/>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2" name="円/楕円 401"/>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3" name="テキスト ボックス 402"/>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mn-ea"/>
            </a:rPr>
            <a:t>過去に行った普通建設事業に係る起債の残高と職員数が類似団体より多く、充当可能基金が少ないため、類似団体平均を上回っているが、繰上償還や新規地方債の計画的な発行及び基金の増加等により年々減少傾向にある。</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54005</xdr:rowOff>
    </xdr:from>
    <xdr:to>
      <xdr:col>24</xdr:col>
      <xdr:colOff>558800</xdr:colOff>
      <xdr:row>17</xdr:row>
      <xdr:rowOff>13305</xdr:rowOff>
    </xdr:to>
    <xdr:cxnSp macro="">
      <xdr:nvCxnSpPr>
        <xdr:cNvPr id="439" name="直線コネクタ 438"/>
        <xdr:cNvCxnSpPr/>
      </xdr:nvCxnSpPr>
      <xdr:spPr>
        <a:xfrm flipV="1">
          <a:off x="16179800" y="2625755"/>
          <a:ext cx="838200" cy="3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13305</xdr:rowOff>
    </xdr:from>
    <xdr:to>
      <xdr:col>23</xdr:col>
      <xdr:colOff>406400</xdr:colOff>
      <xdr:row>18</xdr:row>
      <xdr:rowOff>17659</xdr:rowOff>
    </xdr:to>
    <xdr:cxnSp macro="">
      <xdr:nvCxnSpPr>
        <xdr:cNvPr id="442" name="直線コネクタ 441"/>
        <xdr:cNvCxnSpPr/>
      </xdr:nvCxnSpPr>
      <xdr:spPr>
        <a:xfrm flipV="1">
          <a:off x="15290800" y="2927955"/>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17659</xdr:rowOff>
    </xdr:from>
    <xdr:to>
      <xdr:col>22</xdr:col>
      <xdr:colOff>203200</xdr:colOff>
      <xdr:row>19</xdr:row>
      <xdr:rowOff>117384</xdr:rowOff>
    </xdr:to>
    <xdr:cxnSp macro="">
      <xdr:nvCxnSpPr>
        <xdr:cNvPr id="445" name="直線コネクタ 444"/>
        <xdr:cNvCxnSpPr/>
      </xdr:nvCxnSpPr>
      <xdr:spPr>
        <a:xfrm flipV="1">
          <a:off x="14401800" y="3103759"/>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117384</xdr:rowOff>
    </xdr:from>
    <xdr:to>
      <xdr:col>21</xdr:col>
      <xdr:colOff>0</xdr:colOff>
      <xdr:row>20</xdr:row>
      <xdr:rowOff>63137</xdr:rowOff>
    </xdr:to>
    <xdr:cxnSp macro="">
      <xdr:nvCxnSpPr>
        <xdr:cNvPr id="448" name="直線コネクタ 447"/>
        <xdr:cNvCxnSpPr/>
      </xdr:nvCxnSpPr>
      <xdr:spPr>
        <a:xfrm flipV="1">
          <a:off x="13512800" y="337493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3205</xdr:rowOff>
    </xdr:from>
    <xdr:to>
      <xdr:col>24</xdr:col>
      <xdr:colOff>609600</xdr:colOff>
      <xdr:row>15</xdr:row>
      <xdr:rowOff>104805</xdr:rowOff>
    </xdr:to>
    <xdr:sp macro="" textlink="">
      <xdr:nvSpPr>
        <xdr:cNvPr id="458" name="円/楕円 457"/>
        <xdr:cNvSpPr/>
      </xdr:nvSpPr>
      <xdr:spPr>
        <a:xfrm>
          <a:off x="169672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146732</xdr:rowOff>
    </xdr:from>
    <xdr:ext cx="762000" cy="259045"/>
    <xdr:sp macro="" textlink="">
      <xdr:nvSpPr>
        <xdr:cNvPr id="459" name="将来負担の状況該当値テキスト"/>
        <xdr:cNvSpPr txBox="1"/>
      </xdr:nvSpPr>
      <xdr:spPr>
        <a:xfrm>
          <a:off x="17106900" y="25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133955</xdr:rowOff>
    </xdr:from>
    <xdr:to>
      <xdr:col>23</xdr:col>
      <xdr:colOff>457200</xdr:colOff>
      <xdr:row>17</xdr:row>
      <xdr:rowOff>64105</xdr:rowOff>
    </xdr:to>
    <xdr:sp macro="" textlink="">
      <xdr:nvSpPr>
        <xdr:cNvPr id="460" name="円/楕円 459"/>
        <xdr:cNvSpPr/>
      </xdr:nvSpPr>
      <xdr:spPr>
        <a:xfrm>
          <a:off x="16129000" y="2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48882</xdr:rowOff>
    </xdr:from>
    <xdr:ext cx="736600" cy="259045"/>
    <xdr:sp macro="" textlink="">
      <xdr:nvSpPr>
        <xdr:cNvPr id="461" name="テキスト ボックス 460"/>
        <xdr:cNvSpPr txBox="1"/>
      </xdr:nvSpPr>
      <xdr:spPr>
        <a:xfrm>
          <a:off x="15798800" y="29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138309</xdr:rowOff>
    </xdr:from>
    <xdr:to>
      <xdr:col>22</xdr:col>
      <xdr:colOff>254000</xdr:colOff>
      <xdr:row>18</xdr:row>
      <xdr:rowOff>68459</xdr:rowOff>
    </xdr:to>
    <xdr:sp macro="" textlink="">
      <xdr:nvSpPr>
        <xdr:cNvPr id="462" name="円/楕円 461"/>
        <xdr:cNvSpPr/>
      </xdr:nvSpPr>
      <xdr:spPr>
        <a:xfrm>
          <a:off x="15240000" y="30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53236</xdr:rowOff>
    </xdr:from>
    <xdr:ext cx="762000" cy="259045"/>
    <xdr:sp macro="" textlink="">
      <xdr:nvSpPr>
        <xdr:cNvPr id="463" name="テキスト ボックス 462"/>
        <xdr:cNvSpPr txBox="1"/>
      </xdr:nvSpPr>
      <xdr:spPr>
        <a:xfrm>
          <a:off x="14909800" y="313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66584</xdr:rowOff>
    </xdr:from>
    <xdr:to>
      <xdr:col>21</xdr:col>
      <xdr:colOff>50800</xdr:colOff>
      <xdr:row>19</xdr:row>
      <xdr:rowOff>168184</xdr:rowOff>
    </xdr:to>
    <xdr:sp macro="" textlink="">
      <xdr:nvSpPr>
        <xdr:cNvPr id="464" name="円/楕円 463"/>
        <xdr:cNvSpPr/>
      </xdr:nvSpPr>
      <xdr:spPr>
        <a:xfrm>
          <a:off x="14351000" y="3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152961</xdr:rowOff>
    </xdr:from>
    <xdr:ext cx="762000" cy="259045"/>
    <xdr:sp macro="" textlink="">
      <xdr:nvSpPr>
        <xdr:cNvPr id="465" name="テキスト ボックス 464"/>
        <xdr:cNvSpPr txBox="1"/>
      </xdr:nvSpPr>
      <xdr:spPr>
        <a:xfrm>
          <a:off x="140208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12337</xdr:rowOff>
    </xdr:from>
    <xdr:to>
      <xdr:col>19</xdr:col>
      <xdr:colOff>533400</xdr:colOff>
      <xdr:row>20</xdr:row>
      <xdr:rowOff>113937</xdr:rowOff>
    </xdr:to>
    <xdr:sp macro="" textlink="">
      <xdr:nvSpPr>
        <xdr:cNvPr id="466" name="円/楕円 465"/>
        <xdr:cNvSpPr/>
      </xdr:nvSpPr>
      <xdr:spPr>
        <a:xfrm>
          <a:off x="13462000" y="34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98714</xdr:rowOff>
    </xdr:from>
    <xdr:ext cx="762000" cy="259045"/>
    <xdr:sp macro="" textlink="">
      <xdr:nvSpPr>
        <xdr:cNvPr id="467" name="テキスト ボックス 466"/>
        <xdr:cNvSpPr txBox="1"/>
      </xdr:nvSpPr>
      <xdr:spPr>
        <a:xfrm>
          <a:off x="13131800" y="35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北海道増毛町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4,824
369.71
4,949,427
4,785,092
152,208
3,116,697
5,361,346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養護老人ホームや有床診療所、単独設置の消防本部など人員が必要な事情により職員数が多いことから、類似団体平均と比べて高い水準にあるが、財政運営プランに基づき、適正な定員管理に努める。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72136</xdr:rowOff>
    </xdr:from>
    <xdr:to>
      <xdr:col>7</xdr:col>
      <xdr:colOff>15875</xdr:colOff>
      <xdr:row>38</xdr:row>
      <xdr:rowOff>140716</xdr:rowOff>
    </xdr:to>
    <xdr:cxnSp macro="">
      <xdr:nvCxnSpPr>
        <xdr:cNvPr id="62" name="直線コネクタ 61"/>
        <xdr:cNvCxnSpPr/>
      </xdr:nvCxnSpPr>
      <xdr:spPr>
        <a:xfrm>
          <a:off x="3987800" y="65872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72136</xdr:rowOff>
    </xdr:from>
    <xdr:to>
      <xdr:col>5</xdr:col>
      <xdr:colOff>549275</xdr:colOff>
      <xdr:row>38</xdr:row>
      <xdr:rowOff>136144</xdr:rowOff>
    </xdr:to>
    <xdr:cxnSp macro="">
      <xdr:nvCxnSpPr>
        <xdr:cNvPr id="65" name="直線コネクタ 64"/>
        <xdr:cNvCxnSpPr/>
      </xdr:nvCxnSpPr>
      <xdr:spPr>
        <a:xfrm flipV="1">
          <a:off x="3098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136144</xdr:rowOff>
    </xdr:from>
    <xdr:to>
      <xdr:col>4</xdr:col>
      <xdr:colOff>346075</xdr:colOff>
      <xdr:row>38</xdr:row>
      <xdr:rowOff>159004</xdr:rowOff>
    </xdr:to>
    <xdr:cxnSp macro="">
      <xdr:nvCxnSpPr>
        <xdr:cNvPr id="68" name="直線コネクタ 67"/>
        <xdr:cNvCxnSpPr/>
      </xdr:nvCxnSpPr>
      <xdr:spPr>
        <a:xfrm flipV="1">
          <a:off x="2209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38</xdr:row>
      <xdr:rowOff>159004</xdr:rowOff>
    </xdr:to>
    <xdr:cxnSp macro="">
      <xdr:nvCxnSpPr>
        <xdr:cNvPr id="71" name="直線コネクタ 70"/>
        <xdr:cNvCxnSpPr/>
      </xdr:nvCxnSpPr>
      <xdr:spPr>
        <a:xfrm>
          <a:off x="1320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89916</xdr:rowOff>
    </xdr:from>
    <xdr:to>
      <xdr:col>7</xdr:col>
      <xdr:colOff>66675</xdr:colOff>
      <xdr:row>39</xdr:row>
      <xdr:rowOff>20066</xdr:rowOff>
    </xdr:to>
    <xdr:sp macro="" textlink="">
      <xdr:nvSpPr>
        <xdr:cNvPr id="81" name="円/楕円 80"/>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61993</xdr:rowOff>
    </xdr:from>
    <xdr:ext cx="762000" cy="259045"/>
    <xdr:sp macro="" textlink="">
      <xdr:nvSpPr>
        <xdr:cNvPr id="82"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21336</xdr:rowOff>
    </xdr:from>
    <xdr:to>
      <xdr:col>5</xdr:col>
      <xdr:colOff>600075</xdr:colOff>
      <xdr:row>38</xdr:row>
      <xdr:rowOff>122936</xdr:rowOff>
    </xdr:to>
    <xdr:sp macro="" textlink="">
      <xdr:nvSpPr>
        <xdr:cNvPr id="83" name="円/楕円 82"/>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107713</xdr:rowOff>
    </xdr:from>
    <xdr:ext cx="736600" cy="259045"/>
    <xdr:sp macro="" textlink="">
      <xdr:nvSpPr>
        <xdr:cNvPr id="84" name="テキスト ボックス 83"/>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5" name="円/楕円 84"/>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6" name="テキスト ボックス 85"/>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108204</xdr:rowOff>
    </xdr:from>
    <xdr:to>
      <xdr:col>3</xdr:col>
      <xdr:colOff>193675</xdr:colOff>
      <xdr:row>39</xdr:row>
      <xdr:rowOff>38354</xdr:rowOff>
    </xdr:to>
    <xdr:sp macro="" textlink="">
      <xdr:nvSpPr>
        <xdr:cNvPr id="87" name="円/楕円 86"/>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23131</xdr:rowOff>
    </xdr:from>
    <xdr:ext cx="762000" cy="259045"/>
    <xdr:sp macro="" textlink="">
      <xdr:nvSpPr>
        <xdr:cNvPr id="88" name="テキスト ボックス 87"/>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89" name="円/楕円 88"/>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0" name="テキスト ボックス 89"/>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物件費の経常収支比率が類似団体平均より下回っている要因として、旅費の改正（道内日帰り出張の日当廃止や視察の自粛等）や公共施設委託業務の整理統合、消耗品、光熱水費の削減などを進めてきたことが挙げられる。今後も財政運営プランに基づき、物件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147574</xdr:rowOff>
    </xdr:from>
    <xdr:to>
      <xdr:col>24</xdr:col>
      <xdr:colOff>31750</xdr:colOff>
      <xdr:row>15</xdr:row>
      <xdr:rowOff>165862</xdr:rowOff>
    </xdr:to>
    <xdr:cxnSp macro="">
      <xdr:nvCxnSpPr>
        <xdr:cNvPr id="120" name="直線コネクタ 119"/>
        <xdr:cNvCxnSpPr/>
      </xdr:nvCxnSpPr>
      <xdr:spPr>
        <a:xfrm>
          <a:off x="15671800" y="2719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147574</xdr:rowOff>
    </xdr:from>
    <xdr:to>
      <xdr:col>22</xdr:col>
      <xdr:colOff>565150</xdr:colOff>
      <xdr:row>16</xdr:row>
      <xdr:rowOff>3556</xdr:rowOff>
    </xdr:to>
    <xdr:cxnSp macro="">
      <xdr:nvCxnSpPr>
        <xdr:cNvPr id="123" name="直線コネクタ 122"/>
        <xdr:cNvCxnSpPr/>
      </xdr:nvCxnSpPr>
      <xdr:spPr>
        <a:xfrm flipV="1">
          <a:off x="14782800" y="2719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12700</xdr:rowOff>
    </xdr:to>
    <xdr:cxnSp macro="">
      <xdr:nvCxnSpPr>
        <xdr:cNvPr id="126" name="直線コネクタ 125"/>
        <xdr:cNvCxnSpPr/>
      </xdr:nvCxnSpPr>
      <xdr:spPr>
        <a:xfrm flipV="1">
          <a:off x="13893800" y="2746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16</xdr:row>
      <xdr:rowOff>12700</xdr:rowOff>
    </xdr:to>
    <xdr:cxnSp macro="">
      <xdr:nvCxnSpPr>
        <xdr:cNvPr id="129" name="直線コネクタ 128"/>
        <xdr:cNvCxnSpPr/>
      </xdr:nvCxnSpPr>
      <xdr:spPr>
        <a:xfrm>
          <a:off x="13004800" y="2696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115062</xdr:rowOff>
    </xdr:from>
    <xdr:to>
      <xdr:col>24</xdr:col>
      <xdr:colOff>82550</xdr:colOff>
      <xdr:row>16</xdr:row>
      <xdr:rowOff>45212</xdr:rowOff>
    </xdr:to>
    <xdr:sp macro="" textlink="">
      <xdr:nvSpPr>
        <xdr:cNvPr id="139" name="円/楕円 138"/>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23639</xdr:rowOff>
    </xdr:from>
    <xdr:ext cx="762000" cy="259045"/>
    <xdr:sp macro="" textlink="">
      <xdr:nvSpPr>
        <xdr:cNvPr id="140" name="物件費該当値テキスト"/>
        <xdr:cNvSpPr txBox="1"/>
      </xdr:nvSpPr>
      <xdr:spPr>
        <a:xfrm>
          <a:off x="16598900" y="259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96774</xdr:rowOff>
    </xdr:from>
    <xdr:to>
      <xdr:col>22</xdr:col>
      <xdr:colOff>615950</xdr:colOff>
      <xdr:row>16</xdr:row>
      <xdr:rowOff>26924</xdr:rowOff>
    </xdr:to>
    <xdr:sp macro="" textlink="">
      <xdr:nvSpPr>
        <xdr:cNvPr id="141" name="円/楕円 140"/>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42" name="テキスト ボックス 141"/>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3" name="円/楕円 142"/>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4" name="テキスト ボックス 143"/>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5" name="円/楕円 14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6" name="テキスト ボックス 14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73914</xdr:rowOff>
    </xdr:from>
    <xdr:to>
      <xdr:col>19</xdr:col>
      <xdr:colOff>6350</xdr:colOff>
      <xdr:row>16</xdr:row>
      <xdr:rowOff>4064</xdr:rowOff>
    </xdr:to>
    <xdr:sp macro="" textlink="">
      <xdr:nvSpPr>
        <xdr:cNvPr id="147" name="円/楕円 146"/>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14241</xdr:rowOff>
    </xdr:from>
    <xdr:ext cx="762000" cy="259045"/>
    <xdr:sp macro="" textlink="">
      <xdr:nvSpPr>
        <xdr:cNvPr id="148" name="テキスト ボックス 147"/>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扶助費の中に占める老人福祉費の割合が高く、高齢化が進むにつれ経常収支比率は上昇傾向にある。養護老人ホーム入所者等に対する老人保護措置費の国庫及び道負担金が平成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16</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年度で廃止され一般財源化になった平成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17</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年度以降、類似団体平均を上回っている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1" name="直線コネクタ 180"/>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31750</xdr:rowOff>
    </xdr:to>
    <xdr:cxnSp macro="">
      <xdr:nvCxnSpPr>
        <xdr:cNvPr id="184" name="直線コネクタ 183"/>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87" name="直線コネクタ 186"/>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69850</xdr:rowOff>
    </xdr:to>
    <xdr:cxnSp macro="">
      <xdr:nvCxnSpPr>
        <xdr:cNvPr id="190" name="直線コネクタ 189"/>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1"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03" name="テキスト ボックス 20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4" name="円/楕円 203"/>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05" name="テキスト ボックス 204"/>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7" name="テキスト ボックス 20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8" name="円/楕円 207"/>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9" name="テキスト ボックス 20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その他の経常収支比率が類似団体平均を上回っているのは、繰出金の増加が要因であり、なかでも観光施設事業特別会計と下水道事業特別会計は過去の施設整備による公債費の負担が重く、繰出金が多額となっている。今後、各企業会計及び特別会計においては、独立採算制を徹底し経営改善や経費圧縮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132715</xdr:rowOff>
    </xdr:to>
    <xdr:cxnSp macro="">
      <xdr:nvCxnSpPr>
        <xdr:cNvPr id="237" name="直線コネクタ 236"/>
        <xdr:cNvCxnSpPr/>
      </xdr:nvCxnSpPr>
      <xdr:spPr>
        <a:xfrm>
          <a:off x="15671800" y="10048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98425</xdr:rowOff>
    </xdr:from>
    <xdr:to>
      <xdr:col>22</xdr:col>
      <xdr:colOff>565150</xdr:colOff>
      <xdr:row>58</xdr:row>
      <xdr:rowOff>104140</xdr:rowOff>
    </xdr:to>
    <xdr:cxnSp macro="">
      <xdr:nvCxnSpPr>
        <xdr:cNvPr id="240" name="直線コネクタ 239"/>
        <xdr:cNvCxnSpPr/>
      </xdr:nvCxnSpPr>
      <xdr:spPr>
        <a:xfrm>
          <a:off x="14782800" y="100425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64135</xdr:rowOff>
    </xdr:from>
    <xdr:to>
      <xdr:col>21</xdr:col>
      <xdr:colOff>361950</xdr:colOff>
      <xdr:row>58</xdr:row>
      <xdr:rowOff>98425</xdr:rowOff>
    </xdr:to>
    <xdr:cxnSp macro="">
      <xdr:nvCxnSpPr>
        <xdr:cNvPr id="243" name="直線コネクタ 242"/>
        <xdr:cNvCxnSpPr/>
      </xdr:nvCxnSpPr>
      <xdr:spPr>
        <a:xfrm>
          <a:off x="13893800" y="10008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149860</xdr:rowOff>
    </xdr:from>
    <xdr:to>
      <xdr:col>20</xdr:col>
      <xdr:colOff>158750</xdr:colOff>
      <xdr:row>58</xdr:row>
      <xdr:rowOff>64135</xdr:rowOff>
    </xdr:to>
    <xdr:cxnSp macro="">
      <xdr:nvCxnSpPr>
        <xdr:cNvPr id="246" name="直線コネクタ 245"/>
        <xdr:cNvCxnSpPr/>
      </xdr:nvCxnSpPr>
      <xdr:spPr>
        <a:xfrm>
          <a:off x="13004800" y="9922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81915</xdr:rowOff>
    </xdr:from>
    <xdr:to>
      <xdr:col>24</xdr:col>
      <xdr:colOff>82550</xdr:colOff>
      <xdr:row>59</xdr:row>
      <xdr:rowOff>12065</xdr:rowOff>
    </xdr:to>
    <xdr:sp macro="" textlink="">
      <xdr:nvSpPr>
        <xdr:cNvPr id="256" name="円/楕円 255"/>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53992</xdr:rowOff>
    </xdr:from>
    <xdr:ext cx="762000" cy="259045"/>
    <xdr:sp macro="" textlink="">
      <xdr:nvSpPr>
        <xdr:cNvPr id="257" name="その他該当値テキスト"/>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58" name="円/楕円 25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59" name="テキスト ボックス 258"/>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47625</xdr:rowOff>
    </xdr:from>
    <xdr:to>
      <xdr:col>21</xdr:col>
      <xdr:colOff>412750</xdr:colOff>
      <xdr:row>58</xdr:row>
      <xdr:rowOff>149225</xdr:rowOff>
    </xdr:to>
    <xdr:sp macro="" textlink="">
      <xdr:nvSpPr>
        <xdr:cNvPr id="260" name="円/楕円 259"/>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xdr:rowOff>
    </xdr:from>
    <xdr:to>
      <xdr:col>20</xdr:col>
      <xdr:colOff>209550</xdr:colOff>
      <xdr:row>58</xdr:row>
      <xdr:rowOff>114935</xdr:rowOff>
    </xdr:to>
    <xdr:sp macro="" textlink="">
      <xdr:nvSpPr>
        <xdr:cNvPr id="262" name="円/楕円 261"/>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99712</xdr:rowOff>
    </xdr:from>
    <xdr:ext cx="762000" cy="259045"/>
    <xdr:sp macro="" textlink="">
      <xdr:nvSpPr>
        <xdr:cNvPr id="263" name="テキスト ボックス 262"/>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99060</xdr:rowOff>
    </xdr:from>
    <xdr:to>
      <xdr:col>19</xdr:col>
      <xdr:colOff>6350</xdr:colOff>
      <xdr:row>58</xdr:row>
      <xdr:rowOff>29210</xdr:rowOff>
    </xdr:to>
    <xdr:sp macro="" textlink="">
      <xdr:nvSpPr>
        <xdr:cNvPr id="264" name="円/楕円 263"/>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13987</xdr:rowOff>
    </xdr:from>
    <xdr:ext cx="762000" cy="259045"/>
    <xdr:sp macro="" textlink="">
      <xdr:nvSpPr>
        <xdr:cNvPr id="265" name="テキスト ボックス 264"/>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補助費等に係る経常収支比率が類似団体平均を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rPr>
            <a:t>8.5</a:t>
          </a:r>
          <a:r>
            <a:rPr kumimoji="0" lang="ja-JP" altLang="en-US" sz="1300" b="0" i="0" u="none" strike="noStrike" kern="0" cap="none" spc="0" normalizeH="0" baseline="0" noProof="0">
              <a:ln>
                <a:noFill/>
              </a:ln>
              <a:solidFill>
                <a:srgbClr val="000000"/>
              </a:solidFill>
              <a:effectLst/>
              <a:uLnTx/>
              <a:uFillTx/>
              <a:latin typeface="ＭＳ Ｐゴシック"/>
              <a:ea typeface="+mn-ea"/>
            </a:rPr>
            <a:t>ポイント下回っているのは、主に消防本部の単独設置により一部事務組合への負担金が少額であることや、過去に行った町が支援する各種団体への補助金の見直しなどが挙げられる。今後も補助金交付規則に基づき、対象事業の実績報告を精査し、適正な補助金の予算執行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2903</xdr:rowOff>
    </xdr:from>
    <xdr:to>
      <xdr:col>24</xdr:col>
      <xdr:colOff>31750</xdr:colOff>
      <xdr:row>34</xdr:row>
      <xdr:rowOff>35560</xdr:rowOff>
    </xdr:to>
    <xdr:cxnSp macro="">
      <xdr:nvCxnSpPr>
        <xdr:cNvPr id="299" name="直線コネクタ 298"/>
        <xdr:cNvCxnSpPr/>
      </xdr:nvCxnSpPr>
      <xdr:spPr>
        <a:xfrm>
          <a:off x="15671800" y="58322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82913</xdr:rowOff>
    </xdr:from>
    <xdr:to>
      <xdr:col>22</xdr:col>
      <xdr:colOff>565150</xdr:colOff>
      <xdr:row>34</xdr:row>
      <xdr:rowOff>2903</xdr:rowOff>
    </xdr:to>
    <xdr:cxnSp macro="">
      <xdr:nvCxnSpPr>
        <xdr:cNvPr id="302" name="直線コネクタ 301"/>
        <xdr:cNvCxnSpPr/>
      </xdr:nvCxnSpPr>
      <xdr:spPr>
        <a:xfrm>
          <a:off x="14782800" y="57407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82913</xdr:rowOff>
    </xdr:from>
    <xdr:to>
      <xdr:col>21</xdr:col>
      <xdr:colOff>361950</xdr:colOff>
      <xdr:row>33</xdr:row>
      <xdr:rowOff>89444</xdr:rowOff>
    </xdr:to>
    <xdr:cxnSp macro="">
      <xdr:nvCxnSpPr>
        <xdr:cNvPr id="305" name="直線コネクタ 304"/>
        <xdr:cNvCxnSpPr/>
      </xdr:nvCxnSpPr>
      <xdr:spPr>
        <a:xfrm flipV="1">
          <a:off x="13893800" y="5740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76381</xdr:rowOff>
    </xdr:from>
    <xdr:to>
      <xdr:col>20</xdr:col>
      <xdr:colOff>158750</xdr:colOff>
      <xdr:row>33</xdr:row>
      <xdr:rowOff>89444</xdr:rowOff>
    </xdr:to>
    <xdr:cxnSp macro="">
      <xdr:nvCxnSpPr>
        <xdr:cNvPr id="308" name="直線コネクタ 307"/>
        <xdr:cNvCxnSpPr/>
      </xdr:nvCxnSpPr>
      <xdr:spPr>
        <a:xfrm>
          <a:off x="13004800" y="57342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18" name="円/楕円 317"/>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64787</xdr:rowOff>
    </xdr:from>
    <xdr:ext cx="762000" cy="259045"/>
    <xdr:sp macro="" textlink="">
      <xdr:nvSpPr>
        <xdr:cNvPr id="319"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123553</xdr:rowOff>
    </xdr:from>
    <xdr:to>
      <xdr:col>22</xdr:col>
      <xdr:colOff>615950</xdr:colOff>
      <xdr:row>34</xdr:row>
      <xdr:rowOff>53703</xdr:rowOff>
    </xdr:to>
    <xdr:sp macro="" textlink="">
      <xdr:nvSpPr>
        <xdr:cNvPr id="320" name="円/楕円 319"/>
        <xdr:cNvSpPr/>
      </xdr:nvSpPr>
      <xdr:spPr>
        <a:xfrm>
          <a:off x="15621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63880</xdr:rowOff>
    </xdr:from>
    <xdr:ext cx="736600" cy="259045"/>
    <xdr:sp macro="" textlink="">
      <xdr:nvSpPr>
        <xdr:cNvPr id="321" name="テキスト ボックス 320"/>
        <xdr:cNvSpPr txBox="1"/>
      </xdr:nvSpPr>
      <xdr:spPr>
        <a:xfrm>
          <a:off x="15290800" y="555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32113</xdr:rowOff>
    </xdr:from>
    <xdr:to>
      <xdr:col>21</xdr:col>
      <xdr:colOff>412750</xdr:colOff>
      <xdr:row>33</xdr:row>
      <xdr:rowOff>133713</xdr:rowOff>
    </xdr:to>
    <xdr:sp macro="" textlink="">
      <xdr:nvSpPr>
        <xdr:cNvPr id="322" name="円/楕円 321"/>
        <xdr:cNvSpPr/>
      </xdr:nvSpPr>
      <xdr:spPr>
        <a:xfrm>
          <a:off x="14732000" y="5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143890</xdr:rowOff>
    </xdr:from>
    <xdr:ext cx="762000" cy="259045"/>
    <xdr:sp macro="" textlink="">
      <xdr:nvSpPr>
        <xdr:cNvPr id="323" name="テキスト ボックス 322"/>
        <xdr:cNvSpPr txBox="1"/>
      </xdr:nvSpPr>
      <xdr:spPr>
        <a:xfrm>
          <a:off x="14401800" y="545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38644</xdr:rowOff>
    </xdr:from>
    <xdr:to>
      <xdr:col>20</xdr:col>
      <xdr:colOff>209550</xdr:colOff>
      <xdr:row>33</xdr:row>
      <xdr:rowOff>140244</xdr:rowOff>
    </xdr:to>
    <xdr:sp macro="" textlink="">
      <xdr:nvSpPr>
        <xdr:cNvPr id="324" name="円/楕円 323"/>
        <xdr:cNvSpPr/>
      </xdr:nvSpPr>
      <xdr:spPr>
        <a:xfrm>
          <a:off x="13843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150421</xdr:rowOff>
    </xdr:from>
    <xdr:ext cx="762000" cy="259045"/>
    <xdr:sp macro="" textlink="">
      <xdr:nvSpPr>
        <xdr:cNvPr id="325" name="テキスト ボックス 324"/>
        <xdr:cNvSpPr txBox="1"/>
      </xdr:nvSpPr>
      <xdr:spPr>
        <a:xfrm>
          <a:off x="13512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25581</xdr:rowOff>
    </xdr:from>
    <xdr:to>
      <xdr:col>19</xdr:col>
      <xdr:colOff>6350</xdr:colOff>
      <xdr:row>33</xdr:row>
      <xdr:rowOff>127181</xdr:rowOff>
    </xdr:to>
    <xdr:sp macro="" textlink="">
      <xdr:nvSpPr>
        <xdr:cNvPr id="326" name="円/楕円 325"/>
        <xdr:cNvSpPr/>
      </xdr:nvSpPr>
      <xdr:spPr>
        <a:xfrm>
          <a:off x="12954000" y="56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137358</xdr:rowOff>
    </xdr:from>
    <xdr:ext cx="762000" cy="259045"/>
    <xdr:sp macro="" textlink="">
      <xdr:nvSpPr>
        <xdr:cNvPr id="327" name="テキスト ボックス 326"/>
        <xdr:cNvSpPr txBox="1"/>
      </xdr:nvSpPr>
      <xdr:spPr>
        <a:xfrm>
          <a:off x="12623800" y="545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過去に実施した大型事業の影響で、地方債の元利償還金が膨らみ、公債費にかかる経常収支比率は類似団体平均を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rPr>
            <a:t>6</a:t>
          </a:r>
          <a:r>
            <a:rPr kumimoji="0" lang="ja-JP" altLang="en-US" sz="1300" b="0" i="0" u="none" strike="noStrike" kern="0" cap="none" spc="0" normalizeH="0" baseline="0" noProof="0">
              <a:ln>
                <a:noFill/>
              </a:ln>
              <a:solidFill>
                <a:srgbClr val="000000"/>
              </a:solidFill>
              <a:effectLst/>
              <a:uLnTx/>
              <a:uFillTx/>
              <a:latin typeface="ＭＳ Ｐゴシック"/>
              <a:ea typeface="+mn-ea"/>
            </a:rPr>
            <a:t>ポイント上回っている。地方債償還額のピークの平成</a:t>
          </a:r>
          <a:r>
            <a:rPr kumimoji="0" lang="en-US" altLang="ja-JP" sz="1300" b="0" i="0" u="none" strike="noStrike" kern="0" cap="none" spc="0" normalizeH="0" baseline="0" noProof="0">
              <a:ln>
                <a:noFill/>
              </a:ln>
              <a:solidFill>
                <a:srgbClr val="000000"/>
              </a:solidFill>
              <a:effectLst/>
              <a:uLnTx/>
              <a:uFillTx/>
              <a:latin typeface="ＭＳ Ｐゴシック"/>
              <a:ea typeface="+mn-ea"/>
            </a:rPr>
            <a:t>15</a:t>
          </a:r>
          <a:r>
            <a:rPr kumimoji="0" lang="ja-JP" altLang="en-US" sz="1300" b="0" i="0" u="none" strike="noStrike" kern="0" cap="none" spc="0" normalizeH="0" baseline="0" noProof="0">
              <a:ln>
                <a:noFill/>
              </a:ln>
              <a:solidFill>
                <a:srgbClr val="000000"/>
              </a:solidFill>
              <a:effectLst/>
              <a:uLnTx/>
              <a:uFillTx/>
              <a:latin typeface="ＭＳ Ｐゴシック"/>
              <a:ea typeface="+mn-ea"/>
            </a:rPr>
            <a:t>年度から増毛町財政改革方針に基づき、投資的事業を抑制してきたことから、償還額は年々減少傾向にあるが、今後も新規地方債発行にあたっては財政状況を勘案し、計画的な発行に努めるなど、公債費の縮減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80</xdr:row>
      <xdr:rowOff>8128</xdr:rowOff>
    </xdr:to>
    <xdr:cxnSp macro="">
      <xdr:nvCxnSpPr>
        <xdr:cNvPr id="357" name="直線コネクタ 356"/>
        <xdr:cNvCxnSpPr/>
      </xdr:nvCxnSpPr>
      <xdr:spPr>
        <a:xfrm>
          <a:off x="3987800" y="137104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40132</xdr:rowOff>
    </xdr:to>
    <xdr:cxnSp macro="">
      <xdr:nvCxnSpPr>
        <xdr:cNvPr id="360" name="直線コネクタ 359"/>
        <xdr:cNvCxnSpPr/>
      </xdr:nvCxnSpPr>
      <xdr:spPr>
        <a:xfrm flipV="1">
          <a:off x="3098800" y="13710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40132</xdr:rowOff>
    </xdr:from>
    <xdr:to>
      <xdr:col>4</xdr:col>
      <xdr:colOff>346075</xdr:colOff>
      <xdr:row>80</xdr:row>
      <xdr:rowOff>62992</xdr:rowOff>
    </xdr:to>
    <xdr:cxnSp macro="">
      <xdr:nvCxnSpPr>
        <xdr:cNvPr id="363" name="直線コネクタ 362"/>
        <xdr:cNvCxnSpPr/>
      </xdr:nvCxnSpPr>
      <xdr:spPr>
        <a:xfrm flipV="1">
          <a:off x="2209800" y="137561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62992</xdr:rowOff>
    </xdr:from>
    <xdr:to>
      <xdr:col>3</xdr:col>
      <xdr:colOff>142875</xdr:colOff>
      <xdr:row>80</xdr:row>
      <xdr:rowOff>145287</xdr:rowOff>
    </xdr:to>
    <xdr:cxnSp macro="">
      <xdr:nvCxnSpPr>
        <xdr:cNvPr id="366" name="直線コネクタ 365"/>
        <xdr:cNvCxnSpPr/>
      </xdr:nvCxnSpPr>
      <xdr:spPr>
        <a:xfrm flipV="1">
          <a:off x="1320800" y="137789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128778</xdr:rowOff>
    </xdr:from>
    <xdr:to>
      <xdr:col>7</xdr:col>
      <xdr:colOff>66675</xdr:colOff>
      <xdr:row>80</xdr:row>
      <xdr:rowOff>58928</xdr:rowOff>
    </xdr:to>
    <xdr:sp macro="" textlink="">
      <xdr:nvSpPr>
        <xdr:cNvPr id="376" name="円/楕円 375"/>
        <xdr:cNvSpPr/>
      </xdr:nvSpPr>
      <xdr:spPr>
        <a:xfrm>
          <a:off x="4775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100855</xdr:rowOff>
    </xdr:from>
    <xdr:ext cx="762000" cy="259045"/>
    <xdr:sp macro="" textlink="">
      <xdr:nvSpPr>
        <xdr:cNvPr id="377" name="公債費該当値テキスト"/>
        <xdr:cNvSpPr txBox="1"/>
      </xdr:nvSpPr>
      <xdr:spPr>
        <a:xfrm>
          <a:off x="4914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78" name="円/楕円 377"/>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79" name="テキスト ボックス 378"/>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160782</xdr:rowOff>
    </xdr:from>
    <xdr:to>
      <xdr:col>4</xdr:col>
      <xdr:colOff>396875</xdr:colOff>
      <xdr:row>80</xdr:row>
      <xdr:rowOff>90932</xdr:rowOff>
    </xdr:to>
    <xdr:sp macro="" textlink="">
      <xdr:nvSpPr>
        <xdr:cNvPr id="380" name="円/楕円 379"/>
        <xdr:cNvSpPr/>
      </xdr:nvSpPr>
      <xdr:spPr>
        <a:xfrm>
          <a:off x="3048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75709</xdr:rowOff>
    </xdr:from>
    <xdr:ext cx="762000" cy="259045"/>
    <xdr:sp macro="" textlink="">
      <xdr:nvSpPr>
        <xdr:cNvPr id="381" name="テキスト ボックス 380"/>
        <xdr:cNvSpPr txBox="1"/>
      </xdr:nvSpPr>
      <xdr:spPr>
        <a:xfrm>
          <a:off x="2717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12192</xdr:rowOff>
    </xdr:from>
    <xdr:to>
      <xdr:col>3</xdr:col>
      <xdr:colOff>193675</xdr:colOff>
      <xdr:row>80</xdr:row>
      <xdr:rowOff>113792</xdr:rowOff>
    </xdr:to>
    <xdr:sp macro="" textlink="">
      <xdr:nvSpPr>
        <xdr:cNvPr id="382" name="円/楕円 381"/>
        <xdr:cNvSpPr/>
      </xdr:nvSpPr>
      <xdr:spPr>
        <a:xfrm>
          <a:off x="2159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98569</xdr:rowOff>
    </xdr:from>
    <xdr:ext cx="762000" cy="259045"/>
    <xdr:sp macro="" textlink="">
      <xdr:nvSpPr>
        <xdr:cNvPr id="383" name="テキスト ボックス 382"/>
        <xdr:cNvSpPr txBox="1"/>
      </xdr:nvSpPr>
      <xdr:spPr>
        <a:xfrm>
          <a:off x="1828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94487</xdr:rowOff>
    </xdr:from>
    <xdr:to>
      <xdr:col>1</xdr:col>
      <xdr:colOff>676275</xdr:colOff>
      <xdr:row>81</xdr:row>
      <xdr:rowOff>24637</xdr:rowOff>
    </xdr:to>
    <xdr:sp macro="" textlink="">
      <xdr:nvSpPr>
        <xdr:cNvPr id="384" name="円/楕円 383"/>
        <xdr:cNvSpPr/>
      </xdr:nvSpPr>
      <xdr:spPr>
        <a:xfrm>
          <a:off x="1270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9414</xdr:rowOff>
    </xdr:from>
    <xdr:ext cx="762000" cy="259045"/>
    <xdr:sp macro="" textlink="">
      <xdr:nvSpPr>
        <xdr:cNvPr id="385" name="テキスト ボックス 384"/>
        <xdr:cNvSpPr txBox="1"/>
      </xdr:nvSpPr>
      <xdr:spPr>
        <a:xfrm>
          <a:off x="939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補助費等や物件費の影響で類似団体平均を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rPr>
            <a:t>2.4</a:t>
          </a:r>
          <a:r>
            <a:rPr kumimoji="0" lang="ja-JP" altLang="en-US" sz="1300" b="0" i="0" u="none" strike="noStrike" kern="0" cap="none" spc="0" normalizeH="0" baseline="0" noProof="0">
              <a:ln>
                <a:noFill/>
              </a:ln>
              <a:solidFill>
                <a:srgbClr val="000000"/>
              </a:solidFill>
              <a:effectLst/>
              <a:uLnTx/>
              <a:uFillTx/>
              <a:latin typeface="ＭＳ Ｐゴシック"/>
              <a:ea typeface="+mn-ea"/>
            </a:rPr>
            <a:t>ポイント下回っているが、人件費や扶助費など高い項目については、その要因を精査し改善を図る。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68217</xdr:rowOff>
    </xdr:from>
    <xdr:to>
      <xdr:col>24</xdr:col>
      <xdr:colOff>31750</xdr:colOff>
      <xdr:row>74</xdr:row>
      <xdr:rowOff>169454</xdr:rowOff>
    </xdr:to>
    <xdr:cxnSp macro="">
      <xdr:nvCxnSpPr>
        <xdr:cNvPr id="420" name="直線コネクタ 419"/>
        <xdr:cNvCxnSpPr/>
      </xdr:nvCxnSpPr>
      <xdr:spPr>
        <a:xfrm>
          <a:off x="15671800" y="1275551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68217</xdr:rowOff>
    </xdr:from>
    <xdr:to>
      <xdr:col>22</xdr:col>
      <xdr:colOff>565150</xdr:colOff>
      <xdr:row>74</xdr:row>
      <xdr:rowOff>84546</xdr:rowOff>
    </xdr:to>
    <xdr:cxnSp macro="">
      <xdr:nvCxnSpPr>
        <xdr:cNvPr id="423" name="直線コネクタ 422"/>
        <xdr:cNvCxnSpPr/>
      </xdr:nvCxnSpPr>
      <xdr:spPr>
        <a:xfrm flipV="1">
          <a:off x="14782800" y="127555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84546</xdr:rowOff>
    </xdr:from>
    <xdr:to>
      <xdr:col>21</xdr:col>
      <xdr:colOff>361950</xdr:colOff>
      <xdr:row>74</xdr:row>
      <xdr:rowOff>97609</xdr:rowOff>
    </xdr:to>
    <xdr:cxnSp macro="">
      <xdr:nvCxnSpPr>
        <xdr:cNvPr id="426" name="直線コネクタ 425"/>
        <xdr:cNvCxnSpPr/>
      </xdr:nvCxnSpPr>
      <xdr:spPr>
        <a:xfrm flipV="1">
          <a:off x="13893800" y="127718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151493</xdr:rowOff>
    </xdr:from>
    <xdr:to>
      <xdr:col>20</xdr:col>
      <xdr:colOff>158750</xdr:colOff>
      <xdr:row>74</xdr:row>
      <xdr:rowOff>97609</xdr:rowOff>
    </xdr:to>
    <xdr:cxnSp macro="">
      <xdr:nvCxnSpPr>
        <xdr:cNvPr id="429" name="直線コネクタ 428"/>
        <xdr:cNvCxnSpPr/>
      </xdr:nvCxnSpPr>
      <xdr:spPr>
        <a:xfrm>
          <a:off x="13004800" y="1266734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39" name="円/楕円 438"/>
        <xdr:cNvSpPr/>
      </xdr:nvSpPr>
      <xdr:spPr>
        <a:xfrm>
          <a:off x="164592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135181</xdr:rowOff>
    </xdr:from>
    <xdr:ext cx="762000" cy="259045"/>
    <xdr:sp macro="" textlink="">
      <xdr:nvSpPr>
        <xdr:cNvPr id="440" name="公債費以外該当値テキスト"/>
        <xdr:cNvSpPr txBox="1"/>
      </xdr:nvSpPr>
      <xdr:spPr>
        <a:xfrm>
          <a:off x="16598900" y="1265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17417</xdr:rowOff>
    </xdr:from>
    <xdr:to>
      <xdr:col>22</xdr:col>
      <xdr:colOff>615950</xdr:colOff>
      <xdr:row>74</xdr:row>
      <xdr:rowOff>119017</xdr:rowOff>
    </xdr:to>
    <xdr:sp macro="" textlink="">
      <xdr:nvSpPr>
        <xdr:cNvPr id="441" name="円/楕円 440"/>
        <xdr:cNvSpPr/>
      </xdr:nvSpPr>
      <xdr:spPr>
        <a:xfrm>
          <a:off x="15621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129194</xdr:rowOff>
    </xdr:from>
    <xdr:ext cx="736600" cy="259045"/>
    <xdr:sp macro="" textlink="">
      <xdr:nvSpPr>
        <xdr:cNvPr id="442" name="テキスト ボックス 441"/>
        <xdr:cNvSpPr txBox="1"/>
      </xdr:nvSpPr>
      <xdr:spPr>
        <a:xfrm>
          <a:off x="15290800" y="12473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33746</xdr:rowOff>
    </xdr:from>
    <xdr:to>
      <xdr:col>21</xdr:col>
      <xdr:colOff>412750</xdr:colOff>
      <xdr:row>74</xdr:row>
      <xdr:rowOff>135346</xdr:rowOff>
    </xdr:to>
    <xdr:sp macro="" textlink="">
      <xdr:nvSpPr>
        <xdr:cNvPr id="443" name="円/楕円 442"/>
        <xdr:cNvSpPr/>
      </xdr:nvSpPr>
      <xdr:spPr>
        <a:xfrm>
          <a:off x="14732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145523</xdr:rowOff>
    </xdr:from>
    <xdr:ext cx="762000" cy="259045"/>
    <xdr:sp macro="" textlink="">
      <xdr:nvSpPr>
        <xdr:cNvPr id="444" name="テキスト ボックス 443"/>
        <xdr:cNvSpPr txBox="1"/>
      </xdr:nvSpPr>
      <xdr:spPr>
        <a:xfrm>
          <a:off x="14401800" y="124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46809</xdr:rowOff>
    </xdr:from>
    <xdr:to>
      <xdr:col>20</xdr:col>
      <xdr:colOff>209550</xdr:colOff>
      <xdr:row>74</xdr:row>
      <xdr:rowOff>148409</xdr:rowOff>
    </xdr:to>
    <xdr:sp macro="" textlink="">
      <xdr:nvSpPr>
        <xdr:cNvPr id="445" name="円/楕円 444"/>
        <xdr:cNvSpPr/>
      </xdr:nvSpPr>
      <xdr:spPr>
        <a:xfrm>
          <a:off x="13843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158586</xdr:rowOff>
    </xdr:from>
    <xdr:ext cx="762000" cy="259045"/>
    <xdr:sp macro="" textlink="">
      <xdr:nvSpPr>
        <xdr:cNvPr id="446" name="テキスト ボックス 445"/>
        <xdr:cNvSpPr txBox="1"/>
      </xdr:nvSpPr>
      <xdr:spPr>
        <a:xfrm>
          <a:off x="13512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100693</xdr:rowOff>
    </xdr:from>
    <xdr:to>
      <xdr:col>19</xdr:col>
      <xdr:colOff>6350</xdr:colOff>
      <xdr:row>74</xdr:row>
      <xdr:rowOff>30843</xdr:rowOff>
    </xdr:to>
    <xdr:sp macro="" textlink="">
      <xdr:nvSpPr>
        <xdr:cNvPr id="447" name="円/楕円 446"/>
        <xdr:cNvSpPr/>
      </xdr:nvSpPr>
      <xdr:spPr>
        <a:xfrm>
          <a:off x="12954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41020</xdr:rowOff>
    </xdr:from>
    <xdr:ext cx="762000" cy="259045"/>
    <xdr:sp macro="" textlink="">
      <xdr:nvSpPr>
        <xdr:cNvPr id="448" name="テキスト ボックス 447"/>
        <xdr:cNvSpPr txBox="1"/>
      </xdr:nvSpPr>
      <xdr:spPr>
        <a:xfrm>
          <a:off x="12623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北海道増毛町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128985</xdr:rowOff>
    </xdr:from>
    <xdr:to>
      <xdr:col>4</xdr:col>
      <xdr:colOff>1117600</xdr:colOff>
      <xdr:row>15</xdr:row>
      <xdr:rowOff>9593</xdr:rowOff>
    </xdr:to>
    <xdr:cxnSp macro="">
      <xdr:nvCxnSpPr>
        <xdr:cNvPr id="46" name="直線コネクタ 45"/>
        <xdr:cNvCxnSpPr/>
      </xdr:nvCxnSpPr>
      <xdr:spPr bwMode="auto">
        <a:xfrm flipV="1">
          <a:off x="5003800" y="2576910"/>
          <a:ext cx="647700" cy="5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146587</xdr:rowOff>
    </xdr:from>
    <xdr:to>
      <xdr:col>4</xdr:col>
      <xdr:colOff>469900</xdr:colOff>
      <xdr:row>15</xdr:row>
      <xdr:rowOff>9593</xdr:rowOff>
    </xdr:to>
    <xdr:cxnSp macro="">
      <xdr:nvCxnSpPr>
        <xdr:cNvPr id="49" name="直線コネクタ 48"/>
        <xdr:cNvCxnSpPr/>
      </xdr:nvCxnSpPr>
      <xdr:spPr bwMode="auto">
        <a:xfrm>
          <a:off x="4305300" y="2594512"/>
          <a:ext cx="698500" cy="3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146587</xdr:rowOff>
    </xdr:from>
    <xdr:to>
      <xdr:col>3</xdr:col>
      <xdr:colOff>904875</xdr:colOff>
      <xdr:row>14</xdr:row>
      <xdr:rowOff>165384</xdr:rowOff>
    </xdr:to>
    <xdr:cxnSp macro="">
      <xdr:nvCxnSpPr>
        <xdr:cNvPr id="52" name="直線コネクタ 51"/>
        <xdr:cNvCxnSpPr/>
      </xdr:nvCxnSpPr>
      <xdr:spPr bwMode="auto">
        <a:xfrm flipV="1">
          <a:off x="3606800" y="2594512"/>
          <a:ext cx="698500" cy="1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142827</xdr:rowOff>
    </xdr:from>
    <xdr:to>
      <xdr:col>3</xdr:col>
      <xdr:colOff>206375</xdr:colOff>
      <xdr:row>14</xdr:row>
      <xdr:rowOff>165384</xdr:rowOff>
    </xdr:to>
    <xdr:cxnSp macro="">
      <xdr:nvCxnSpPr>
        <xdr:cNvPr id="55" name="直線コネクタ 54"/>
        <xdr:cNvCxnSpPr/>
      </xdr:nvCxnSpPr>
      <xdr:spPr bwMode="auto">
        <a:xfrm>
          <a:off x="2908300" y="2590752"/>
          <a:ext cx="698500" cy="2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78185</xdr:rowOff>
    </xdr:from>
    <xdr:to>
      <xdr:col>5</xdr:col>
      <xdr:colOff>34925</xdr:colOff>
      <xdr:row>15</xdr:row>
      <xdr:rowOff>8335</xdr:rowOff>
    </xdr:to>
    <xdr:sp macro="" textlink="">
      <xdr:nvSpPr>
        <xdr:cNvPr id="65" name="円/楕円 64"/>
        <xdr:cNvSpPr/>
      </xdr:nvSpPr>
      <xdr:spPr bwMode="auto">
        <a:xfrm>
          <a:off x="5600700" y="252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94712</xdr:rowOff>
    </xdr:from>
    <xdr:ext cx="762000" cy="259045"/>
    <xdr:sp macro="" textlink="">
      <xdr:nvSpPr>
        <xdr:cNvPr id="66" name="人口1人当たり決算額の推移該当値テキスト130"/>
        <xdr:cNvSpPr txBox="1"/>
      </xdr:nvSpPr>
      <xdr:spPr>
        <a:xfrm>
          <a:off x="5740400" y="237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237,986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130243</xdr:rowOff>
    </xdr:from>
    <xdr:to>
      <xdr:col>4</xdr:col>
      <xdr:colOff>520700</xdr:colOff>
      <xdr:row>15</xdr:row>
      <xdr:rowOff>60393</xdr:rowOff>
    </xdr:to>
    <xdr:sp macro="" textlink="">
      <xdr:nvSpPr>
        <xdr:cNvPr id="67" name="円/楕円 66"/>
        <xdr:cNvSpPr/>
      </xdr:nvSpPr>
      <xdr:spPr bwMode="auto">
        <a:xfrm>
          <a:off x="4953000" y="25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70570</xdr:rowOff>
    </xdr:from>
    <xdr:ext cx="736600" cy="259045"/>
    <xdr:sp macro="" textlink="">
      <xdr:nvSpPr>
        <xdr:cNvPr id="68" name="テキスト ボックス 67"/>
        <xdr:cNvSpPr txBox="1"/>
      </xdr:nvSpPr>
      <xdr:spPr>
        <a:xfrm>
          <a:off x="4622800" y="234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228,877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95787</xdr:rowOff>
    </xdr:from>
    <xdr:to>
      <xdr:col>3</xdr:col>
      <xdr:colOff>955675</xdr:colOff>
      <xdr:row>15</xdr:row>
      <xdr:rowOff>25937</xdr:rowOff>
    </xdr:to>
    <xdr:sp macro="" textlink="">
      <xdr:nvSpPr>
        <xdr:cNvPr id="69" name="円/楕円 68"/>
        <xdr:cNvSpPr/>
      </xdr:nvSpPr>
      <xdr:spPr bwMode="auto">
        <a:xfrm>
          <a:off x="4254500" y="254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36114</xdr:rowOff>
    </xdr:from>
    <xdr:ext cx="762000" cy="259045"/>
    <xdr:sp macro="" textlink="">
      <xdr:nvSpPr>
        <xdr:cNvPr id="70" name="テキスト ボックス 69"/>
        <xdr:cNvSpPr txBox="1"/>
      </xdr:nvSpPr>
      <xdr:spPr>
        <a:xfrm>
          <a:off x="3924300" y="231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234,906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114584</xdr:rowOff>
    </xdr:from>
    <xdr:to>
      <xdr:col>3</xdr:col>
      <xdr:colOff>257175</xdr:colOff>
      <xdr:row>15</xdr:row>
      <xdr:rowOff>44734</xdr:rowOff>
    </xdr:to>
    <xdr:sp macro="" textlink="">
      <xdr:nvSpPr>
        <xdr:cNvPr id="71" name="円/楕円 70"/>
        <xdr:cNvSpPr/>
      </xdr:nvSpPr>
      <xdr:spPr bwMode="auto">
        <a:xfrm>
          <a:off x="3556000" y="256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54911</xdr:rowOff>
    </xdr:from>
    <xdr:ext cx="762000" cy="259045"/>
    <xdr:sp macro="" textlink="">
      <xdr:nvSpPr>
        <xdr:cNvPr id="72" name="テキスト ボックス 71"/>
        <xdr:cNvSpPr txBox="1"/>
      </xdr:nvSpPr>
      <xdr:spPr>
        <a:xfrm>
          <a:off x="3225800" y="23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231,617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92027</xdr:rowOff>
    </xdr:from>
    <xdr:to>
      <xdr:col>2</xdr:col>
      <xdr:colOff>692150</xdr:colOff>
      <xdr:row>15</xdr:row>
      <xdr:rowOff>22177</xdr:rowOff>
    </xdr:to>
    <xdr:sp macro="" textlink="">
      <xdr:nvSpPr>
        <xdr:cNvPr id="73" name="円/楕円 72"/>
        <xdr:cNvSpPr/>
      </xdr:nvSpPr>
      <xdr:spPr bwMode="auto">
        <a:xfrm>
          <a:off x="2857500" y="253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32354</xdr:rowOff>
    </xdr:from>
    <xdr:ext cx="762000" cy="259045"/>
    <xdr:sp macro="" textlink="">
      <xdr:nvSpPr>
        <xdr:cNvPr id="74" name="テキスト ボックス 73"/>
        <xdr:cNvSpPr txBox="1"/>
      </xdr:nvSpPr>
      <xdr:spPr>
        <a:xfrm>
          <a:off x="2527300" y="23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46025</xdr:rowOff>
    </xdr:from>
    <xdr:to>
      <xdr:col>4</xdr:col>
      <xdr:colOff>1117600</xdr:colOff>
      <xdr:row>34</xdr:row>
      <xdr:rowOff>61760</xdr:rowOff>
    </xdr:to>
    <xdr:cxnSp macro="">
      <xdr:nvCxnSpPr>
        <xdr:cNvPr id="107" name="直線コネクタ 106"/>
        <xdr:cNvCxnSpPr/>
      </xdr:nvCxnSpPr>
      <xdr:spPr bwMode="auto">
        <a:xfrm>
          <a:off x="5003800" y="6313475"/>
          <a:ext cx="6477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17958</xdr:rowOff>
    </xdr:from>
    <xdr:to>
      <xdr:col>4</xdr:col>
      <xdr:colOff>469900</xdr:colOff>
      <xdr:row>34</xdr:row>
      <xdr:rowOff>46025</xdr:rowOff>
    </xdr:to>
    <xdr:cxnSp macro="">
      <xdr:nvCxnSpPr>
        <xdr:cNvPr id="110" name="直線コネクタ 109"/>
        <xdr:cNvCxnSpPr/>
      </xdr:nvCxnSpPr>
      <xdr:spPr bwMode="auto">
        <a:xfrm>
          <a:off x="4305300" y="6285408"/>
          <a:ext cx="698500" cy="2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17958</xdr:rowOff>
    </xdr:from>
    <xdr:to>
      <xdr:col>3</xdr:col>
      <xdr:colOff>904875</xdr:colOff>
      <xdr:row>34</xdr:row>
      <xdr:rowOff>27851</xdr:rowOff>
    </xdr:to>
    <xdr:cxnSp macro="">
      <xdr:nvCxnSpPr>
        <xdr:cNvPr id="113" name="直線コネクタ 112"/>
        <xdr:cNvCxnSpPr/>
      </xdr:nvCxnSpPr>
      <xdr:spPr bwMode="auto">
        <a:xfrm flipV="1">
          <a:off x="3606800" y="6285408"/>
          <a:ext cx="698500" cy="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4102</xdr:rowOff>
    </xdr:from>
    <xdr:to>
      <xdr:col>3</xdr:col>
      <xdr:colOff>206375</xdr:colOff>
      <xdr:row>34</xdr:row>
      <xdr:rowOff>27851</xdr:rowOff>
    </xdr:to>
    <xdr:cxnSp macro="">
      <xdr:nvCxnSpPr>
        <xdr:cNvPr id="116" name="直線コネクタ 115"/>
        <xdr:cNvCxnSpPr/>
      </xdr:nvCxnSpPr>
      <xdr:spPr bwMode="auto">
        <a:xfrm>
          <a:off x="2908300" y="6271552"/>
          <a:ext cx="698500" cy="2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10960</xdr:rowOff>
    </xdr:from>
    <xdr:to>
      <xdr:col>5</xdr:col>
      <xdr:colOff>34925</xdr:colOff>
      <xdr:row>34</xdr:row>
      <xdr:rowOff>112560</xdr:rowOff>
    </xdr:to>
    <xdr:sp macro="" textlink="">
      <xdr:nvSpPr>
        <xdr:cNvPr id="126" name="円/楕円 125"/>
        <xdr:cNvSpPr/>
      </xdr:nvSpPr>
      <xdr:spPr bwMode="auto">
        <a:xfrm>
          <a:off x="5600700" y="627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198937</xdr:rowOff>
    </xdr:from>
    <xdr:ext cx="762000" cy="259045"/>
    <xdr:sp macro="" textlink="">
      <xdr:nvSpPr>
        <xdr:cNvPr id="127" name="人口1人当たり決算額の推移該当値テキスト445"/>
        <xdr:cNvSpPr txBox="1"/>
      </xdr:nvSpPr>
      <xdr:spPr>
        <a:xfrm>
          <a:off x="5740400" y="61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66,637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338125</xdr:rowOff>
    </xdr:from>
    <xdr:to>
      <xdr:col>4</xdr:col>
      <xdr:colOff>520700</xdr:colOff>
      <xdr:row>34</xdr:row>
      <xdr:rowOff>96825</xdr:rowOff>
    </xdr:to>
    <xdr:sp macro="" textlink="">
      <xdr:nvSpPr>
        <xdr:cNvPr id="128" name="円/楕円 127"/>
        <xdr:cNvSpPr/>
      </xdr:nvSpPr>
      <xdr:spPr bwMode="auto">
        <a:xfrm>
          <a:off x="4953000" y="626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107002</xdr:rowOff>
    </xdr:from>
    <xdr:ext cx="736600" cy="259045"/>
    <xdr:sp macro="" textlink="">
      <xdr:nvSpPr>
        <xdr:cNvPr id="129" name="テキスト ボックス 128"/>
        <xdr:cNvSpPr txBox="1"/>
      </xdr:nvSpPr>
      <xdr:spPr>
        <a:xfrm>
          <a:off x="4622800" y="60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310058</xdr:rowOff>
    </xdr:from>
    <xdr:to>
      <xdr:col>3</xdr:col>
      <xdr:colOff>955675</xdr:colOff>
      <xdr:row>34</xdr:row>
      <xdr:rowOff>68758</xdr:rowOff>
    </xdr:to>
    <xdr:sp macro="" textlink="">
      <xdr:nvSpPr>
        <xdr:cNvPr id="130" name="円/楕円 129"/>
        <xdr:cNvSpPr/>
      </xdr:nvSpPr>
      <xdr:spPr bwMode="auto">
        <a:xfrm>
          <a:off x="4254500" y="623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78935</xdr:rowOff>
    </xdr:from>
    <xdr:ext cx="762000" cy="259045"/>
    <xdr:sp macro="" textlink="">
      <xdr:nvSpPr>
        <xdr:cNvPr id="131" name="テキスト ボックス 130"/>
        <xdr:cNvSpPr txBox="1"/>
      </xdr:nvSpPr>
      <xdr:spPr>
        <a:xfrm>
          <a:off x="3924300" y="60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70,086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319951</xdr:rowOff>
    </xdr:from>
    <xdr:to>
      <xdr:col>3</xdr:col>
      <xdr:colOff>257175</xdr:colOff>
      <xdr:row>34</xdr:row>
      <xdr:rowOff>78651</xdr:rowOff>
    </xdr:to>
    <xdr:sp macro="" textlink="">
      <xdr:nvSpPr>
        <xdr:cNvPr id="132" name="円/楕円 131"/>
        <xdr:cNvSpPr/>
      </xdr:nvSpPr>
      <xdr:spPr bwMode="auto">
        <a:xfrm>
          <a:off x="3556000" y="624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88828</xdr:rowOff>
    </xdr:from>
    <xdr:ext cx="762000" cy="259045"/>
    <xdr:sp macro="" textlink="">
      <xdr:nvSpPr>
        <xdr:cNvPr id="133" name="テキスト ボックス 132"/>
        <xdr:cNvSpPr txBox="1"/>
      </xdr:nvSpPr>
      <xdr:spPr>
        <a:xfrm>
          <a:off x="3225800" y="601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69,307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296202</xdr:rowOff>
    </xdr:from>
    <xdr:to>
      <xdr:col>2</xdr:col>
      <xdr:colOff>692150</xdr:colOff>
      <xdr:row>34</xdr:row>
      <xdr:rowOff>54902</xdr:rowOff>
    </xdr:to>
    <xdr:sp macro="" textlink="">
      <xdr:nvSpPr>
        <xdr:cNvPr id="134" name="円/楕円 133"/>
        <xdr:cNvSpPr/>
      </xdr:nvSpPr>
      <xdr:spPr bwMode="auto">
        <a:xfrm>
          <a:off x="2857500" y="622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65079</xdr:rowOff>
    </xdr:from>
    <xdr:ext cx="762000" cy="259045"/>
    <xdr:sp macro="" textlink="">
      <xdr:nvSpPr>
        <xdr:cNvPr id="135" name="テキスト ボックス 134"/>
        <xdr:cNvSpPr txBox="1"/>
      </xdr:nvSpPr>
      <xdr:spPr>
        <a:xfrm>
          <a:off x="2527300" y="598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財政運営プランに基づき財政運営を行い、生じた剰余金を積み立てたことにより財政調整基金の残高は増加したが、電算共同化推進協議会負担金等の増加により実質収支額が減少し、実質単年度収支がマイナス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一般会計については、電算共同化推進協議会負担金等の増加により今年度は減少となった。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水道事業会計や簡易水道事業会計は、給水収益は減少しているものの経費節減により横ばい。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砕石事業会計は流動資産の減少により微減。</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国民健康保険特別会計をはじめとするその他の会計については、一般会計からの繰入金で財政運営を行っていることから１％～２％前後で推移している。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般会計については、今後も歳出抑制、人件費の適正化、地方債現在高の縮減に努め、各企業会計及び特別会計においても、繰出金を最小限に留めるため独立採算制を基本とした経営改善や経費圧縮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15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年度の地方債償還額のピーク以降、増毛町財政改革方針に基づき、投資的事業を抑制してきたことから、元利償還金は年々減少傾向にある。今後も新規地方債発行にあたっては財政状況を勘案し、計画的な発行に努めるなど公債費の縮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新規地方債の発行上限額の設定や投資的事業費の抑制、繰上償還の実施等により一般会計等に係る地方債現在高が年々減少しており、また、経常経費の縮減や使用料の徴収強化により公営企業への繰入見込額、退職者と同数の職員採用による退職手当見込額の減少などの理由から将来負担額は減少しており、将来負担比率の分子は大幅に減少し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また、決算剰余金を基金に積み立てたことにより、充当可能基金が増加した。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4949427</v>
      </c>
      <c r="BO4" s="349"/>
      <c r="BP4" s="349"/>
      <c r="BQ4" s="349"/>
      <c r="BR4" s="349"/>
      <c r="BS4" s="349"/>
      <c r="BT4" s="349"/>
      <c r="BU4" s="350"/>
      <c r="BV4" s="348">
        <v>4813527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4785092</v>
      </c>
      <c r="BO5" s="386"/>
      <c r="BP5" s="386"/>
      <c r="BQ5" s="386"/>
      <c r="BR5" s="386"/>
      <c r="BS5" s="386"/>
      <c r="BT5" s="386"/>
      <c r="BU5" s="387"/>
      <c r="BV5" s="385">
        <v>4525669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83.8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164335</v>
      </c>
      <c r="BO6" s="386"/>
      <c r="BP6" s="386"/>
      <c r="BQ6" s="386"/>
      <c r="BR6" s="386"/>
      <c r="BS6" s="386"/>
      <c r="BT6" s="386"/>
      <c r="BU6" s="387"/>
      <c r="BV6" s="385">
        <v>287858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91.8</v>
      </c>
      <c r="CU6" s="423"/>
      <c r="CV6" s="423"/>
      <c r="CW6" s="423"/>
      <c r="CX6" s="423"/>
      <c r="CY6" s="423"/>
      <c r="CZ6" s="423"/>
      <c r="DA6" s="424"/>
      <c r="DB6" s="422">
        <v>88.3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12127</v>
      </c>
      <c r="BO7" s="386"/>
      <c r="BP7" s="386"/>
      <c r="BQ7" s="386"/>
      <c r="BR7" s="386"/>
      <c r="BS7" s="386"/>
      <c r="BT7" s="386"/>
      <c r="BU7" s="387"/>
      <c r="BV7" s="385">
        <v>23281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3116697</v>
      </c>
      <c r="CU7" s="386"/>
      <c r="CV7" s="386"/>
      <c r="CW7" s="386"/>
      <c r="CX7" s="386"/>
      <c r="CY7" s="386"/>
      <c r="CZ7" s="386"/>
      <c r="DA7" s="387"/>
      <c r="DB7" s="385">
        <v>3176314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152208</v>
      </c>
      <c r="BO8" s="386"/>
      <c r="BP8" s="386"/>
      <c r="BQ8" s="386"/>
      <c r="BR8" s="386"/>
      <c r="BS8" s="386"/>
      <c r="BT8" s="386"/>
      <c r="BU8" s="387"/>
      <c r="BV8" s="385">
        <v>264577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5078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-112369</v>
      </c>
      <c r="BO9" s="386"/>
      <c r="BP9" s="386"/>
      <c r="BQ9" s="386"/>
      <c r="BR9" s="386"/>
      <c r="BS9" s="386"/>
      <c r="BT9" s="386"/>
      <c r="BU9" s="387"/>
      <c r="BV9" s="385">
        <v>60102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22.1</v>
      </c>
      <c r="CU9" s="383"/>
      <c r="CV9" s="383"/>
      <c r="CW9" s="383"/>
      <c r="CX9" s="383"/>
      <c r="CY9" s="383"/>
      <c r="CZ9" s="383"/>
      <c r="DA9" s="384"/>
      <c r="DB9" s="382">
        <v>21.9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5708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41238</v>
      </c>
      <c r="BO10" s="386"/>
      <c r="BP10" s="386"/>
      <c r="BQ10" s="386"/>
      <c r="BR10" s="386"/>
      <c r="BS10" s="386"/>
      <c r="BT10" s="386"/>
      <c r="BU10" s="387"/>
      <c r="BV10" s="385">
        <v>41508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4893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4824</v>
      </c>
      <c r="S13" s="467"/>
      <c r="T13" s="467"/>
      <c r="U13" s="467"/>
      <c r="V13" s="468"/>
      <c r="W13" s="401" t="s">
        <v>124</v>
      </c>
      <c r="X13" s="402"/>
      <c r="Y13" s="402"/>
      <c r="Z13" s="402"/>
      <c r="AA13" s="402"/>
      <c r="AB13" s="392"/>
      <c r="AC13" s="436">
        <v>500</v>
      </c>
      <c r="AD13" s="437"/>
      <c r="AE13" s="437"/>
      <c r="AF13" s="437"/>
      <c r="AG13" s="476"/>
      <c r="AH13" s="436">
        <v>681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-71131</v>
      </c>
      <c r="BO13" s="386"/>
      <c r="BP13" s="386"/>
      <c r="BQ13" s="386"/>
      <c r="BR13" s="386"/>
      <c r="BS13" s="386"/>
      <c r="BT13" s="386"/>
      <c r="BU13" s="387"/>
      <c r="BV13" s="385">
        <v>101610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5003</v>
      </c>
      <c r="S14" s="467"/>
      <c r="T14" s="467"/>
      <c r="U14" s="467"/>
      <c r="V14" s="468"/>
      <c r="W14" s="375"/>
      <c r="X14" s="376"/>
      <c r="Y14" s="376"/>
      <c r="Z14" s="376"/>
      <c r="AA14" s="376"/>
      <c r="AB14" s="365"/>
      <c r="AC14" s="469">
        <v>21.9</v>
      </c>
      <c r="AD14" s="470"/>
      <c r="AE14" s="470"/>
      <c r="AF14" s="470"/>
      <c r="AG14" s="471"/>
      <c r="AH14" s="469">
        <v>24.9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27.2</v>
      </c>
      <c r="CU14" s="481"/>
      <c r="CV14" s="481"/>
      <c r="CW14" s="481"/>
      <c r="CX14" s="481"/>
      <c r="CY14" s="481"/>
      <c r="CZ14" s="481"/>
      <c r="DA14" s="482"/>
      <c r="DB14" s="480">
        <v>53.5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4938</v>
      </c>
      <c r="S15" s="467"/>
      <c r="T15" s="467"/>
      <c r="U15" s="467"/>
      <c r="V15" s="468"/>
      <c r="W15" s="401" t="s">
        <v>130</v>
      </c>
      <c r="X15" s="402"/>
      <c r="Y15" s="402"/>
      <c r="Z15" s="402"/>
      <c r="AA15" s="402"/>
      <c r="AB15" s="392"/>
      <c r="AC15" s="436">
        <v>586</v>
      </c>
      <c r="AD15" s="437"/>
      <c r="AE15" s="437"/>
      <c r="AF15" s="437"/>
      <c r="AG15" s="476"/>
      <c r="AH15" s="436">
        <v>761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380539</v>
      </c>
      <c r="BO15" s="349"/>
      <c r="BP15" s="349"/>
      <c r="BQ15" s="349"/>
      <c r="BR15" s="349"/>
      <c r="BS15" s="349"/>
      <c r="BT15" s="349"/>
      <c r="BU15" s="350"/>
      <c r="BV15" s="348">
        <v>374366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25.7</v>
      </c>
      <c r="AD16" s="470"/>
      <c r="AE16" s="470"/>
      <c r="AF16" s="470"/>
      <c r="AG16" s="471"/>
      <c r="AH16" s="469">
        <v>27.8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2861240</v>
      </c>
      <c r="BO16" s="386"/>
      <c r="BP16" s="386"/>
      <c r="BQ16" s="386"/>
      <c r="BR16" s="386"/>
      <c r="BS16" s="386"/>
      <c r="BT16" s="386"/>
      <c r="BU16" s="387"/>
      <c r="BV16" s="385">
        <v>2916438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1196</v>
      </c>
      <c r="AD17" s="437"/>
      <c r="AE17" s="437"/>
      <c r="AF17" s="437"/>
      <c r="AG17" s="476"/>
      <c r="AH17" s="436">
        <v>1282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478110</v>
      </c>
      <c r="BO17" s="386"/>
      <c r="BP17" s="386"/>
      <c r="BQ17" s="386"/>
      <c r="BR17" s="386"/>
      <c r="BS17" s="386"/>
      <c r="BT17" s="386"/>
      <c r="BU17" s="387"/>
      <c r="BV17" s="385">
        <v>471810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369.71</v>
      </c>
      <c r="M18" s="498"/>
      <c r="N18" s="498"/>
      <c r="O18" s="498"/>
      <c r="P18" s="498"/>
      <c r="Q18" s="498"/>
      <c r="R18" s="499"/>
      <c r="S18" s="499"/>
      <c r="T18" s="499"/>
      <c r="U18" s="499"/>
      <c r="V18" s="500"/>
      <c r="W18" s="403"/>
      <c r="X18" s="404"/>
      <c r="Y18" s="404"/>
      <c r="Z18" s="404"/>
      <c r="AA18" s="404"/>
      <c r="AB18" s="395"/>
      <c r="AC18" s="501">
        <v>52.4</v>
      </c>
      <c r="AD18" s="502"/>
      <c r="AE18" s="502"/>
      <c r="AF18" s="502"/>
      <c r="AG18" s="503"/>
      <c r="AH18" s="501">
        <v>46.9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2722701</v>
      </c>
      <c r="BO18" s="386"/>
      <c r="BP18" s="386"/>
      <c r="BQ18" s="386"/>
      <c r="BR18" s="386"/>
      <c r="BS18" s="386"/>
      <c r="BT18" s="386"/>
      <c r="BU18" s="387"/>
      <c r="BV18" s="385">
        <v>2682184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3531757</v>
      </c>
      <c r="BO19" s="386"/>
      <c r="BP19" s="386"/>
      <c r="BQ19" s="386"/>
      <c r="BR19" s="386"/>
      <c r="BS19" s="386"/>
      <c r="BT19" s="386"/>
      <c r="BU19" s="387"/>
      <c r="BV19" s="385">
        <v>3595273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5361346</v>
      </c>
      <c r="BO23" s="386"/>
      <c r="BP23" s="386"/>
      <c r="BQ23" s="386"/>
      <c r="BR23" s="386"/>
      <c r="BS23" s="386"/>
      <c r="BT23" s="386"/>
      <c r="BU23" s="387"/>
      <c r="BV23" s="385">
        <v>5610252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6800</v>
      </c>
      <c r="R24" s="437"/>
      <c r="S24" s="437"/>
      <c r="T24" s="437"/>
      <c r="U24" s="437"/>
      <c r="V24" s="476"/>
      <c r="W24" s="531"/>
      <c r="X24" s="519"/>
      <c r="Y24" s="520"/>
      <c r="Z24" s="435" t="s">
        <v>154</v>
      </c>
      <c r="AA24" s="415"/>
      <c r="AB24" s="415"/>
      <c r="AC24" s="415"/>
      <c r="AD24" s="415"/>
      <c r="AE24" s="415"/>
      <c r="AF24" s="415"/>
      <c r="AG24" s="416"/>
      <c r="AH24" s="436">
        <v>122</v>
      </c>
      <c r="AI24" s="437"/>
      <c r="AJ24" s="437"/>
      <c r="AK24" s="437"/>
      <c r="AL24" s="476"/>
      <c r="AM24" s="436">
        <v>369172</v>
      </c>
      <c r="AN24" s="437"/>
      <c r="AO24" s="437"/>
      <c r="AP24" s="437"/>
      <c r="AQ24" s="437"/>
      <c r="AR24" s="476"/>
      <c r="AS24" s="436">
        <v>3026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4325807</v>
      </c>
      <c r="BO24" s="386"/>
      <c r="BP24" s="386"/>
      <c r="BQ24" s="386"/>
      <c r="BR24" s="386"/>
      <c r="BS24" s="386"/>
      <c r="BT24" s="386"/>
      <c r="BU24" s="387"/>
      <c r="BV24" s="385">
        <v>4686323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6120</v>
      </c>
      <c r="R25" s="437"/>
      <c r="S25" s="437"/>
      <c r="T25" s="437"/>
      <c r="U25" s="437"/>
      <c r="V25" s="476"/>
      <c r="W25" s="531"/>
      <c r="X25" s="519"/>
      <c r="Y25" s="520"/>
      <c r="Z25" s="435" t="s">
        <v>157</v>
      </c>
      <c r="AA25" s="415"/>
      <c r="AB25" s="415"/>
      <c r="AC25" s="415"/>
      <c r="AD25" s="415"/>
      <c r="AE25" s="415"/>
      <c r="AF25" s="415"/>
      <c r="AG25" s="416"/>
      <c r="AH25" s="436">
        <v>19</v>
      </c>
      <c r="AI25" s="437"/>
      <c r="AJ25" s="437"/>
      <c r="AK25" s="437"/>
      <c r="AL25" s="476"/>
      <c r="AM25" s="436">
        <v>53789</v>
      </c>
      <c r="AN25" s="437"/>
      <c r="AO25" s="437"/>
      <c r="AP25" s="437"/>
      <c r="AQ25" s="437"/>
      <c r="AR25" s="476"/>
      <c r="AS25" s="436">
        <v>2831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44993</v>
      </c>
      <c r="BO25" s="349"/>
      <c r="BP25" s="349"/>
      <c r="BQ25" s="349"/>
      <c r="BR25" s="349"/>
      <c r="BS25" s="349"/>
      <c r="BT25" s="349"/>
      <c r="BU25" s="350"/>
      <c r="BV25" s="348">
        <v>100757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5640</v>
      </c>
      <c r="R26" s="437"/>
      <c r="S26" s="437"/>
      <c r="T26" s="437"/>
      <c r="U26" s="437"/>
      <c r="V26" s="476"/>
      <c r="W26" s="531"/>
      <c r="X26" s="519"/>
      <c r="Y26" s="520"/>
      <c r="Z26" s="435" t="s">
        <v>160</v>
      </c>
      <c r="AA26" s="555"/>
      <c r="AB26" s="555"/>
      <c r="AC26" s="555"/>
      <c r="AD26" s="555"/>
      <c r="AE26" s="555"/>
      <c r="AF26" s="555"/>
      <c r="AG26" s="556"/>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2430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140134</v>
      </c>
      <c r="BO27" s="553"/>
      <c r="BP27" s="553"/>
      <c r="BQ27" s="553"/>
      <c r="BR27" s="553"/>
      <c r="BS27" s="553"/>
      <c r="BT27" s="553"/>
      <c r="BU27" s="554"/>
      <c r="BV27" s="552">
        <v>140124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1980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1368919</v>
      </c>
      <c r="BO28" s="349"/>
      <c r="BP28" s="349"/>
      <c r="BQ28" s="349"/>
      <c r="BR28" s="349"/>
      <c r="BS28" s="349"/>
      <c r="BT28" s="349"/>
      <c r="BU28" s="350"/>
      <c r="BV28" s="348">
        <v>1167904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9</v>
      </c>
      <c r="M29" s="437"/>
      <c r="N29" s="437"/>
      <c r="O29" s="437"/>
      <c r="P29" s="476"/>
      <c r="Q29" s="436">
        <v>1760</v>
      </c>
      <c r="R29" s="437"/>
      <c r="S29" s="437"/>
      <c r="T29" s="437"/>
      <c r="U29" s="437"/>
      <c r="V29" s="476"/>
      <c r="W29" s="532"/>
      <c r="X29" s="533"/>
      <c r="Y29" s="534"/>
      <c r="Z29" s="435" t="s">
        <v>171</v>
      </c>
      <c r="AA29" s="415"/>
      <c r="AB29" s="415"/>
      <c r="AC29" s="415"/>
      <c r="AD29" s="415"/>
      <c r="AE29" s="415"/>
      <c r="AF29" s="415"/>
      <c r="AG29" s="416"/>
      <c r="AH29" s="436">
        <v>124</v>
      </c>
      <c r="AI29" s="437"/>
      <c r="AJ29" s="437"/>
      <c r="AK29" s="437"/>
      <c r="AL29" s="476"/>
      <c r="AM29" s="436">
        <v>373810</v>
      </c>
      <c r="AN29" s="437"/>
      <c r="AO29" s="437"/>
      <c r="AP29" s="437"/>
      <c r="AQ29" s="437"/>
      <c r="AR29" s="476"/>
      <c r="AS29" s="436">
        <v>3015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274</v>
      </c>
      <c r="BO29" s="386"/>
      <c r="BP29" s="386"/>
      <c r="BQ29" s="386"/>
      <c r="BR29" s="386"/>
      <c r="BS29" s="386"/>
      <c r="BT29" s="386"/>
      <c r="BU29" s="387"/>
      <c r="BV29" s="385">
        <v>274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94.5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337035</v>
      </c>
      <c r="BO30" s="553"/>
      <c r="BP30" s="553"/>
      <c r="BQ30" s="553"/>
      <c r="BR30" s="553"/>
      <c r="BS30" s="553"/>
      <c r="BT30" s="553"/>
      <c r="BU30" s="554"/>
      <c r="BV30" s="552">
        <v>208450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観光施設事業特別会計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留萌南部衛生組合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診療所事業特別会計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簡易水道事業会計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砕石事業会計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6625</v>
      </c>
      <c r="J41" s="83">
        <v>6332</v>
      </c>
      <c r="K41" s="83">
        <v>5914</v>
      </c>
      <c r="L41" s="83">
        <v>5610</v>
      </c>
      <c r="M41" s="84">
        <v>5361</v>
      </c>
    </row>
    <row r="42" spans="2:13" ht="27.75" customHeight="1">
      <c r="B42" s="1171"/>
      <c r="C42" s="1172"/>
      <c r="D42" s="85"/>
      <c r="E42" s="1177" t="s">
        <v>26</v>
      </c>
      <c r="F42" s="1177"/>
      <c r="G42" s="1177"/>
      <c r="H42" s="1178"/>
      <c r="I42" s="86">
        <v>119</v>
      </c>
      <c r="J42" s="87">
        <v>101</v>
      </c>
      <c r="K42" s="87">
        <v>83</v>
      </c>
      <c r="L42" s="87">
        <v>63</v>
      </c>
      <c r="M42" s="88">
        <v>43</v>
      </c>
    </row>
    <row r="43" spans="2:13" ht="27.75" customHeight="1">
      <c r="B43" s="1171"/>
      <c r="C43" s="1172"/>
      <c r="D43" s="85"/>
      <c r="E43" s="1177" t="s">
        <v>27</v>
      </c>
      <c r="F43" s="1177"/>
      <c r="G43" s="1177"/>
      <c r="H43" s="1178"/>
      <c r="I43" s="86">
        <v>1524</v>
      </c>
      <c r="J43" s="87">
        <v>1449</v>
      </c>
      <c r="K43" s="87">
        <v>1346</v>
      </c>
      <c r="L43" s="87">
        <v>1276</v>
      </c>
      <c r="M43" s="88">
        <v>1153</v>
      </c>
    </row>
    <row r="44" spans="2:13" ht="27.75" customHeight="1">
      <c r="B44" s="1171"/>
      <c r="C44" s="1172"/>
      <c r="D44" s="85"/>
      <c r="E44" s="1177" t="s">
        <v>28</v>
      </c>
      <c r="F44" s="1177"/>
      <c r="G44" s="1177"/>
      <c r="H44" s="1178"/>
      <c r="I44" s="86">
        <v>5</v>
      </c>
      <c r="J44" s="87">
        <v>86</v>
      </c>
      <c r="K44" s="87">
        <v>219</v>
      </c>
      <c r="L44" s="87">
        <v>347</v>
      </c>
      <c r="M44" s="88">
        <v>346</v>
      </c>
    </row>
    <row r="45" spans="2:13" ht="27.75" customHeight="1">
      <c r="B45" s="1171"/>
      <c r="C45" s="1172"/>
      <c r="D45" s="85"/>
      <c r="E45" s="1177" t="s">
        <v>29</v>
      </c>
      <c r="F45" s="1177"/>
      <c r="G45" s="1177"/>
      <c r="H45" s="1178"/>
      <c r="I45" s="86">
        <v>1299</v>
      </c>
      <c r="J45" s="87">
        <v>1309</v>
      </c>
      <c r="K45" s="87">
        <v>1283</v>
      </c>
      <c r="L45" s="87">
        <v>1226</v>
      </c>
      <c r="M45" s="88">
        <v>1074</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1053</v>
      </c>
      <c r="J49" s="87">
        <v>1258</v>
      </c>
      <c r="K49" s="87">
        <v>1496</v>
      </c>
      <c r="L49" s="87">
        <v>1743</v>
      </c>
      <c r="M49" s="88">
        <v>2076</v>
      </c>
    </row>
    <row r="50" spans="2:13" ht="27.75" customHeight="1">
      <c r="B50" s="1171"/>
      <c r="C50" s="1172"/>
      <c r="D50" s="85"/>
      <c r="E50" s="1177" t="s">
        <v>35</v>
      </c>
      <c r="F50" s="1177"/>
      <c r="G50" s="1177"/>
      <c r="H50" s="1178"/>
      <c r="I50" s="86">
        <v>674</v>
      </c>
      <c r="J50" s="87">
        <v>597</v>
      </c>
      <c r="K50" s="87">
        <v>561</v>
      </c>
      <c r="L50" s="87">
        <v>509</v>
      </c>
      <c r="M50" s="88">
        <v>454</v>
      </c>
    </row>
    <row r="51" spans="2:13" ht="27.75" customHeight="1">
      <c r="B51" s="1173"/>
      <c r="C51" s="1174"/>
      <c r="D51" s="85"/>
      <c r="E51" s="1177" t="s">
        <v>36</v>
      </c>
      <c r="F51" s="1177"/>
      <c r="G51" s="1177"/>
      <c r="H51" s="1178"/>
      <c r="I51" s="86">
        <v>5243</v>
      </c>
      <c r="J51" s="87">
        <v>5155</v>
      </c>
      <c r="K51" s="87">
        <v>5031</v>
      </c>
      <c r="L51" s="87">
        <v>4892</v>
      </c>
      <c r="M51" s="88">
        <v>4763</v>
      </c>
    </row>
    <row r="52" spans="2:13" ht="27.75" customHeight="1" thickBot="1">
      <c r="B52" s="1181" t="s">
        <v>37</v>
      </c>
      <c r="C52" s="1182"/>
      <c r="D52" s="90"/>
      <c r="E52" s="1183" t="s">
        <v>38</v>
      </c>
      <c r="F52" s="1183"/>
      <c r="G52" s="1183"/>
      <c r="H52" s="1184"/>
      <c r="I52" s="91">
        <v>2603</v>
      </c>
      <c r="J52" s="92">
        <v>2267</v>
      </c>
      <c r="K52" s="92">
        <v>1755</v>
      </c>
      <c r="L52" s="92">
        <v>1378</v>
      </c>
      <c r="M52" s="93">
        <v>683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58517</v>
      </c>
      <c r="E3" s="116"/>
      <c r="F3" s="117">
        <v>192544</v>
      </c>
      <c r="G3" s="118"/>
      <c r="H3" s="119"/>
    </row>
    <row r="4" spans="1:8">
      <c r="A4" s="120"/>
      <c r="B4" s="121"/>
      <c r="C4" s="122"/>
      <c r="D4" s="123">
        <v>32478</v>
      </c>
      <c r="E4" s="124"/>
      <c r="F4" s="125">
        <v>82235</v>
      </c>
      <c r="G4" s="126"/>
      <c r="H4" s="127"/>
    </row>
    <row r="5" spans="1:8">
      <c r="A5" s="108" t="s">
        <v>516</v>
      </c>
      <c r="B5" s="113"/>
      <c r="C5" s="114"/>
      <c r="D5" s="115">
        <v>97485</v>
      </c>
      <c r="E5" s="116"/>
      <c r="F5" s="117">
        <v>146140</v>
      </c>
      <c r="G5" s="118"/>
      <c r="H5" s="119"/>
    </row>
    <row r="6" spans="1:8">
      <c r="A6" s="120"/>
      <c r="B6" s="121"/>
      <c r="C6" s="122"/>
      <c r="D6" s="123">
        <v>62209</v>
      </c>
      <c r="E6" s="124"/>
      <c r="F6" s="125">
        <v>75451</v>
      </c>
      <c r="G6" s="126"/>
      <c r="H6" s="127"/>
    </row>
    <row r="7" spans="1:8">
      <c r="A7" s="108" t="s">
        <v>517</v>
      </c>
      <c r="B7" s="113"/>
      <c r="C7" s="114"/>
      <c r="D7" s="115">
        <v>82351</v>
      </c>
      <c r="E7" s="116"/>
      <c r="F7" s="117">
        <v>146641</v>
      </c>
      <c r="G7" s="118"/>
      <c r="H7" s="119"/>
    </row>
    <row r="8" spans="1:8">
      <c r="A8" s="120"/>
      <c r="B8" s="121"/>
      <c r="C8" s="122"/>
      <c r="D8" s="123">
        <v>66635</v>
      </c>
      <c r="E8" s="124"/>
      <c r="F8" s="125">
        <v>68142</v>
      </c>
      <c r="G8" s="126"/>
      <c r="H8" s="127"/>
    </row>
    <row r="9" spans="1:8">
      <c r="A9" s="108" t="s">
        <v>518</v>
      </c>
      <c r="B9" s="113"/>
      <c r="C9" s="114"/>
      <c r="D9" s="115">
        <v>89711</v>
      </c>
      <c r="E9" s="116"/>
      <c r="F9" s="117">
        <v>174587</v>
      </c>
      <c r="G9" s="118"/>
      <c r="H9" s="119"/>
    </row>
    <row r="10" spans="1:8">
      <c r="A10" s="120"/>
      <c r="B10" s="121"/>
      <c r="C10" s="122"/>
      <c r="D10" s="123">
        <v>68986</v>
      </c>
      <c r="E10" s="124"/>
      <c r="F10" s="125">
        <v>79695</v>
      </c>
      <c r="G10" s="126"/>
      <c r="H10" s="127"/>
    </row>
    <row r="11" spans="1:8">
      <c r="A11" s="108" t="s">
        <v>519</v>
      </c>
      <c r="B11" s="113"/>
      <c r="C11" s="114"/>
      <c r="D11" s="115">
        <v>100466</v>
      </c>
      <c r="E11" s="116"/>
      <c r="F11" s="117">
        <v>175675</v>
      </c>
      <c r="G11" s="118"/>
      <c r="H11" s="119"/>
    </row>
    <row r="12" spans="1:8">
      <c r="A12" s="120"/>
      <c r="B12" s="121"/>
      <c r="C12" s="128"/>
      <c r="D12" s="123">
        <v>61338</v>
      </c>
      <c r="E12" s="124"/>
      <c r="F12" s="125">
        <v>87698</v>
      </c>
      <c r="G12" s="126"/>
      <c r="H12" s="127"/>
    </row>
    <row r="13" spans="1:8">
      <c r="A13" s="108"/>
      <c r="B13" s="113"/>
      <c r="C13" s="129"/>
      <c r="D13" s="130">
        <v>85706</v>
      </c>
      <c r="E13" s="131"/>
      <c r="F13" s="132">
        <v>167117</v>
      </c>
      <c r="G13" s="133"/>
      <c r="H13" s="119"/>
    </row>
    <row r="14" spans="1:8">
      <c r="A14" s="120"/>
      <c r="B14" s="121"/>
      <c r="C14" s="122"/>
      <c r="D14" s="123">
        <v>58329</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5.75</v>
      </c>
      <c r="C19" s="134">
        <f>ROUND(VALUE(SUBSTITUTE(実質収支比率等に係る経年分析!G$48,"▲","-")),2)</f>
        <v>6.41</v>
      </c>
      <c r="D19" s="134">
        <f>ROUND(VALUE(SUBSTITUTE(実質収支比率等に係る経年分析!H$48,"▲","-")),2)</f>
        <v>6.48</v>
      </c>
      <c r="E19" s="134">
        <f>ROUND(VALUE(SUBSTITUTE(実質収支比率等に係る経年分析!I$48,"▲","-")),2)</f>
        <v>8.33</v>
      </c>
      <c r="F19" s="134">
        <f>ROUND(VALUE(SUBSTITUTE(実質収支比率等に係る経年分析!J$48,"▲","-")),2)</f>
        <v>4.88</v>
      </c>
    </row>
    <row r="20" spans="1:11">
      <c r="A20" s="134" t="s">
        <v>43</v>
      </c>
      <c r="B20" s="134">
        <f>ROUND(VALUE(SUBSTITUTE(実質収支比率等に係る経年分析!F$47,"▲","-")),2)</f>
        <v>16.07</v>
      </c>
      <c r="C20" s="134">
        <f>ROUND(VALUE(SUBSTITUTE(実質収支比率等に係る経年分析!G$47,"▲","-")),2)</f>
        <v>23.64</v>
      </c>
      <c r="D20" s="134">
        <f>ROUND(VALUE(SUBSTITUTE(実質収支比率等に係る経年分析!H$47,"▲","-")),2)</f>
        <v>30.62</v>
      </c>
      <c r="E20" s="134">
        <f>ROUND(VALUE(SUBSTITUTE(実質収支比率等に係る経年分析!I$47,"▲","-")),2)</f>
        <v>36.770000000000003</v>
      </c>
      <c r="F20" s="134">
        <f>ROUND(VALUE(SUBSTITUTE(実質収支比率等に係る経年分析!J$47,"▲","-")),2)</f>
        <v>43.92</v>
      </c>
    </row>
    <row r="21" spans="1:11">
      <c r="A21" s="134" t="s">
        <v>44</v>
      </c>
      <c r="B21" s="134">
        <f>IF(ISNUMBER(VALUE(SUBSTITUTE(実質収支比率等に係る経年分析!F$49,"▲","-"))),ROUND(VALUE(SUBSTITUTE(実質収支比率等に係る経年分析!F$49,"▲","-")),2),NA())</f>
        <v>7.08</v>
      </c>
      <c r="C21" s="134">
        <f>IF(ISNUMBER(VALUE(SUBSTITUTE(実質収支比率等に係る経年分析!G$49,"▲","-"))),ROUND(VALUE(SUBSTITUTE(実質収支比率等に係る経年分析!G$49,"▲","-")),2),NA())</f>
        <v>1.92</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3.2</v>
      </c>
      <c r="F21" s="134">
        <f>IF(ISNUMBER(VALUE(SUBSTITUTE(実質収支比率等に係る経年分析!J$49,"▲","-"))),ROUND(VALUE(SUBSTITUTE(実質収支比率等に係る経年分析!J$49,"▲","-")),2),NA())</f>
        <v>-2.2799999999999998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v>
      </c>
    </row>
    <row r="34" spans="1:16">
      <c r="A34" s="135" t="str">
        <f>IF(連結実質赤字比率に係る赤字・黒字の構成分析!C$36="",NA(),連結実質赤字比率に係る赤字・黒字の構成分析!C$36)</f>
        <v>砕石事業会計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2.5099999999999998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744</v>
      </c>
      <c r="E42" s="136"/>
      <c r="F42" s="136"/>
      <c r="G42" s="136">
        <f>'実質公債費比率（分子）の構造'!L$52</f>
        <v>676</v>
      </c>
      <c r="H42" s="136"/>
      <c r="I42" s="136"/>
      <c r="J42" s="136">
        <f>'実質公債費比率（分子）の構造'!M$52</f>
        <v>679</v>
      </c>
      <c r="K42" s="136"/>
      <c r="L42" s="136"/>
      <c r="M42" s="136">
        <f>'実質公債費比率（分子）の構造'!N$52</f>
        <v>675</v>
      </c>
      <c r="N42" s="136"/>
      <c r="O42" s="136"/>
      <c r="P42" s="136">
        <f>'実質公債費比率（分子）の構造'!O$52</f>
        <v>676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22</v>
      </c>
      <c r="C44" s="136"/>
      <c r="D44" s="136"/>
      <c r="E44" s="136">
        <f>'実質公債費比率（分子）の構造'!L$50</f>
        <v>20</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c r="A45" s="136" t="s">
        <v>54</v>
      </c>
      <c r="B45" s="136" t="str">
        <f>'実質公債費比率（分子）の構造'!K$49</f>
        <v>-</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122</v>
      </c>
      <c r="C46" s="136"/>
      <c r="D46" s="136"/>
      <c r="E46" s="136">
        <f>'実質公債費比率（分子）の構造'!L$48</f>
        <v>136</v>
      </c>
      <c r="F46" s="136"/>
      <c r="G46" s="136"/>
      <c r="H46" s="136">
        <f>'実質公債費比率（分子）の構造'!M$48</f>
        <v>129</v>
      </c>
      <c r="I46" s="136"/>
      <c r="J46" s="136"/>
      <c r="K46" s="136">
        <f>'実質公債費比率（分子）の構造'!N$48</f>
        <v>132</v>
      </c>
      <c r="L46" s="136"/>
      <c r="M46" s="136"/>
      <c r="N46" s="136">
        <f>'実質公債費比率（分子）の構造'!O$48</f>
        <v>134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971</v>
      </c>
      <c r="C49" s="136"/>
      <c r="D49" s="136"/>
      <c r="E49" s="136">
        <f>'実質公債費比率（分子）の構造'!L$45</f>
        <v>872</v>
      </c>
      <c r="F49" s="136"/>
      <c r="G49" s="136"/>
      <c r="H49" s="136">
        <f>'実質公債費比率（分子）の構造'!M$45</f>
        <v>885</v>
      </c>
      <c r="I49" s="136"/>
      <c r="J49" s="136"/>
      <c r="K49" s="136">
        <f>'実質公債費比率（分子）の構造'!N$45</f>
        <v>861</v>
      </c>
      <c r="L49" s="136"/>
      <c r="M49" s="136"/>
      <c r="N49" s="136">
        <f>'実質公債費比率（分子）の構造'!O$45</f>
        <v>847</v>
      </c>
      <c r="O49" s="136"/>
      <c r="P49" s="136"/>
    </row>
    <row r="50" spans="1:16">
      <c r="A50" s="136" t="s">
        <v>59</v>
      </c>
      <c r="B50" s="136" t="e">
        <f>NA()</f>
        <v>#N/A</v>
      </c>
      <c r="C50" s="136">
        <f>IF(ISNUMBER('実質公債費比率（分子）の構造'!K$53),'実質公債費比率（分子）の構造'!K$53,NA())</f>
        <v>371</v>
      </c>
      <c r="D50" s="136" t="e">
        <f>NA()</f>
        <v>#N/A</v>
      </c>
      <c r="E50" s="136" t="e">
        <f>NA()</f>
        <v>#N/A</v>
      </c>
      <c r="F50" s="136">
        <f>IF(ISNUMBER('実質公債費比率（分子）の構造'!L$53),'実質公債費比率（分子）の構造'!L$53,NA())</f>
        <v>352</v>
      </c>
      <c r="G50" s="136" t="e">
        <f>NA()</f>
        <v>#N/A</v>
      </c>
      <c r="H50" s="136" t="e">
        <f>NA()</f>
        <v>#N/A</v>
      </c>
      <c r="I50" s="136">
        <f>IF(ISNUMBER('実質公債費比率（分子）の構造'!M$53),'実質公債費比率（分子）の構造'!M$53,NA())</f>
        <v>355</v>
      </c>
      <c r="J50" s="136" t="e">
        <f>NA()</f>
        <v>#N/A</v>
      </c>
      <c r="K50" s="136" t="e">
        <f>NA()</f>
        <v>#N/A</v>
      </c>
      <c r="L50" s="136">
        <f>IF(ISNUMBER('実質公債費比率（分子）の構造'!N$53),'実質公債費比率（分子）の構造'!N$53,NA())</f>
        <v>338</v>
      </c>
      <c r="M50" s="136" t="e">
        <f>NA()</f>
        <v>#N/A</v>
      </c>
      <c r="N50" s="136" t="e">
        <f>NA()</f>
        <v>#N/A</v>
      </c>
      <c r="O50" s="136">
        <f>IF(ISNUMBER('実質公債費比率（分子）の構造'!O$53),'実質公債費比率（分子）の構造'!O$53,NA())</f>
        <v>325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5243</v>
      </c>
      <c r="E56" s="135"/>
      <c r="F56" s="135"/>
      <c r="G56" s="135">
        <f>'将来負担比率（分子）の構造'!J$51</f>
        <v>5155</v>
      </c>
      <c r="H56" s="135"/>
      <c r="I56" s="135"/>
      <c r="J56" s="135">
        <f>'将来負担比率（分子）の構造'!K$51</f>
        <v>5031</v>
      </c>
      <c r="K56" s="135"/>
      <c r="L56" s="135"/>
      <c r="M56" s="135">
        <f>'将来負担比率（分子）の構造'!L$51</f>
        <v>4892</v>
      </c>
      <c r="N56" s="135"/>
      <c r="O56" s="135"/>
      <c r="P56" s="135">
        <f>'将来負担比率（分子）の構造'!M$51</f>
        <v>4763</v>
      </c>
    </row>
    <row r="57" spans="1:16">
      <c r="A57" s="135" t="s">
        <v>35</v>
      </c>
      <c r="B57" s="135"/>
      <c r="C57" s="135"/>
      <c r="D57" s="135">
        <f>'将来負担比率（分子）の構造'!I$50</f>
        <v>674</v>
      </c>
      <c r="E57" s="135"/>
      <c r="F57" s="135"/>
      <c r="G57" s="135">
        <f>'将来負担比率（分子）の構造'!J$50</f>
        <v>597</v>
      </c>
      <c r="H57" s="135"/>
      <c r="I57" s="135"/>
      <c r="J57" s="135">
        <f>'将来負担比率（分子）の構造'!K$50</f>
        <v>561</v>
      </c>
      <c r="K57" s="135"/>
      <c r="L57" s="135"/>
      <c r="M57" s="135">
        <f>'将来負担比率（分子）の構造'!L$50</f>
        <v>509</v>
      </c>
      <c r="N57" s="135"/>
      <c r="O57" s="135"/>
      <c r="P57" s="135">
        <f>'将来負担比率（分子）の構造'!M$50</f>
        <v>454</v>
      </c>
    </row>
    <row r="58" spans="1:16">
      <c r="A58" s="135" t="s">
        <v>34</v>
      </c>
      <c r="B58" s="135"/>
      <c r="C58" s="135"/>
      <c r="D58" s="135">
        <f>'将来負担比率（分子）の構造'!I$49</f>
        <v>1053</v>
      </c>
      <c r="E58" s="135"/>
      <c r="F58" s="135"/>
      <c r="G58" s="135">
        <f>'将来負担比率（分子）の構造'!J$49</f>
        <v>1258</v>
      </c>
      <c r="H58" s="135"/>
      <c r="I58" s="135"/>
      <c r="J58" s="135">
        <f>'将来負担比率（分子）の構造'!K$49</f>
        <v>1496</v>
      </c>
      <c r="K58" s="135"/>
      <c r="L58" s="135"/>
      <c r="M58" s="135">
        <f>'将来負担比率（分子）の構造'!L$49</f>
        <v>1743</v>
      </c>
      <c r="N58" s="135"/>
      <c r="O58" s="135"/>
      <c r="P58" s="135">
        <f>'将来負担比率（分子）の構造'!M$49</f>
        <v>2076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1299</v>
      </c>
      <c r="C62" s="135"/>
      <c r="D62" s="135"/>
      <c r="E62" s="135">
        <f>'将来負担比率（分子）の構造'!J$45</f>
        <v>1309</v>
      </c>
      <c r="F62" s="135"/>
      <c r="G62" s="135"/>
      <c r="H62" s="135">
        <f>'将来負担比率（分子）の構造'!K$45</f>
        <v>1283</v>
      </c>
      <c r="I62" s="135"/>
      <c r="J62" s="135"/>
      <c r="K62" s="135">
        <f>'将来負担比率（分子）の構造'!L$45</f>
        <v>1226</v>
      </c>
      <c r="L62" s="135"/>
      <c r="M62" s="135"/>
      <c r="N62" s="135">
        <f>'将来負担比率（分子）の構造'!M$45</f>
        <v>1074</v>
      </c>
      <c r="O62" s="135"/>
      <c r="P62" s="135"/>
    </row>
    <row r="63" spans="1:16">
      <c r="A63" s="135" t="s">
        <v>28</v>
      </c>
      <c r="B63" s="135">
        <f>'将来負担比率（分子）の構造'!I$44</f>
        <v>5</v>
      </c>
      <c r="C63" s="135"/>
      <c r="D63" s="135"/>
      <c r="E63" s="135">
        <f>'将来負担比率（分子）の構造'!J$44</f>
        <v>86</v>
      </c>
      <c r="F63" s="135"/>
      <c r="G63" s="135"/>
      <c r="H63" s="135">
        <f>'将来負担比率（分子）の構造'!K$44</f>
        <v>219</v>
      </c>
      <c r="I63" s="135"/>
      <c r="J63" s="135"/>
      <c r="K63" s="135">
        <f>'将来負担比率（分子）の構造'!L$44</f>
        <v>347</v>
      </c>
      <c r="L63" s="135"/>
      <c r="M63" s="135"/>
      <c r="N63" s="135">
        <f>'将来負担比率（分子）の構造'!M$44</f>
        <v>346</v>
      </c>
      <c r="O63" s="135"/>
      <c r="P63" s="135"/>
    </row>
    <row r="64" spans="1:16">
      <c r="A64" s="135" t="s">
        <v>27</v>
      </c>
      <c r="B64" s="135">
        <f>'将来負担比率（分子）の構造'!I$43</f>
        <v>1524</v>
      </c>
      <c r="C64" s="135"/>
      <c r="D64" s="135"/>
      <c r="E64" s="135">
        <f>'将来負担比率（分子）の構造'!J$43</f>
        <v>1449</v>
      </c>
      <c r="F64" s="135"/>
      <c r="G64" s="135"/>
      <c r="H64" s="135">
        <f>'将来負担比率（分子）の構造'!K$43</f>
        <v>1346</v>
      </c>
      <c r="I64" s="135"/>
      <c r="J64" s="135"/>
      <c r="K64" s="135">
        <f>'将来負担比率（分子）の構造'!L$43</f>
        <v>1276</v>
      </c>
      <c r="L64" s="135"/>
      <c r="M64" s="135"/>
      <c r="N64" s="135">
        <f>'将来負担比率（分子）の構造'!M$43</f>
        <v>1153</v>
      </c>
      <c r="O64" s="135"/>
      <c r="P64" s="135"/>
    </row>
    <row r="65" spans="1:16">
      <c r="A65" s="135" t="s">
        <v>26</v>
      </c>
      <c r="B65" s="135">
        <f>'将来負担比率（分子）の構造'!I$42</f>
        <v>119</v>
      </c>
      <c r="C65" s="135"/>
      <c r="D65" s="135"/>
      <c r="E65" s="135">
        <f>'将来負担比率（分子）の構造'!J$42</f>
        <v>101</v>
      </c>
      <c r="F65" s="135"/>
      <c r="G65" s="135"/>
      <c r="H65" s="135">
        <f>'将来負担比率（分子）の構造'!K$42</f>
        <v>83</v>
      </c>
      <c r="I65" s="135"/>
      <c r="J65" s="135"/>
      <c r="K65" s="135">
        <f>'将来負担比率（分子）の構造'!L$42</f>
        <v>63</v>
      </c>
      <c r="L65" s="135"/>
      <c r="M65" s="135"/>
      <c r="N65" s="135">
        <f>'将来負担比率（分子）の構造'!M$42</f>
        <v>43</v>
      </c>
      <c r="O65" s="135"/>
      <c r="P65" s="135"/>
    </row>
    <row r="66" spans="1:16">
      <c r="A66" s="135" t="s">
        <v>25</v>
      </c>
      <c r="B66" s="135">
        <f>'将来負担比率（分子）の構造'!I$41</f>
        <v>6625</v>
      </c>
      <c r="C66" s="135"/>
      <c r="D66" s="135"/>
      <c r="E66" s="135">
        <f>'将来負担比率（分子）の構造'!J$41</f>
        <v>6332</v>
      </c>
      <c r="F66" s="135"/>
      <c r="G66" s="135"/>
      <c r="H66" s="135">
        <f>'将来負担比率（分子）の構造'!K$41</f>
        <v>5914</v>
      </c>
      <c r="I66" s="135"/>
      <c r="J66" s="135"/>
      <c r="K66" s="135">
        <f>'将来負担比率（分子）の構造'!L$41</f>
        <v>5610</v>
      </c>
      <c r="L66" s="135"/>
      <c r="M66" s="135"/>
      <c r="N66" s="135">
        <f>'将来負担比率（分子）の構造'!M$41</f>
        <v>5361</v>
      </c>
      <c r="O66" s="135"/>
      <c r="P66" s="135"/>
    </row>
    <row r="67" spans="1:16">
      <c r="A67" s="135" t="s">
        <v>63</v>
      </c>
      <c r="B67" s="135" t="e">
        <f>NA()</f>
        <v>#N/A</v>
      </c>
      <c r="C67" s="135">
        <f>IF(ISNUMBER('将来負担比率（分子）の構造'!I$52), IF('将来負担比率（分子）の構造'!I$52 &lt; 0, 0, '将来負担比率（分子）の構造'!I$52), NA())</f>
        <v>2603</v>
      </c>
      <c r="D67" s="135" t="e">
        <f>NA()</f>
        <v>#N/A</v>
      </c>
      <c r="E67" s="135" t="e">
        <f>NA()</f>
        <v>#N/A</v>
      </c>
      <c r="F67" s="135">
        <f>IF(ISNUMBER('将来負担比率（分子）の構造'!J$52), IF('将来負担比率（分子）の構造'!J$52 &lt; 0, 0, '将来負担比率（分子）の構造'!J$52), NA())</f>
        <v>2267</v>
      </c>
      <c r="G67" s="135" t="e">
        <f>NA()</f>
        <v>#N/A</v>
      </c>
      <c r="H67" s="135" t="e">
        <f>NA()</f>
        <v>#N/A</v>
      </c>
      <c r="I67" s="135">
        <f>IF(ISNUMBER('将来負担比率（分子）の構造'!K$52), IF('将来負担比率（分子）の構造'!K$52 &lt; 0, 0, '将来負担比率（分子）の構造'!K$52), NA())</f>
        <v>1755</v>
      </c>
      <c r="J67" s="135" t="e">
        <f>NA()</f>
        <v>#N/A</v>
      </c>
      <c r="K67" s="135" t="e">
        <f>NA()</f>
        <v>#N/A</v>
      </c>
      <c r="L67" s="135">
        <f>IF(ISNUMBER('将来負担比率（分子）の構造'!L$52), IF('将来負担比率（分子）の構造'!L$52 &lt; 0, 0, '将来負担比率（分子）の構造'!L$52), NA())</f>
        <v>1378</v>
      </c>
      <c r="M67" s="135" t="e">
        <f>NA()</f>
        <v>#N/A</v>
      </c>
      <c r="N67" s="135" t="e">
        <f>NA()</f>
        <v>#N/A</v>
      </c>
      <c r="O67" s="135">
        <f>IF(ISNUMBER('将来負担比率（分子）の構造'!M$52), IF('将来負担比率（分子）の構造'!M$52 &lt; 0, 0, '将来負担比率（分子）の構造'!M$52), NA())</f>
        <v>683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371437</v>
      </c>
      <c r="S5" s="583"/>
      <c r="T5" s="583"/>
      <c r="U5" s="583"/>
      <c r="V5" s="583"/>
      <c r="W5" s="583"/>
      <c r="X5" s="583"/>
      <c r="Y5" s="584"/>
      <c r="Z5" s="585">
        <v>7.5</v>
      </c>
      <c r="AA5" s="585"/>
      <c r="AB5" s="585"/>
      <c r="AC5" s="585"/>
      <c r="AD5" s="586">
        <v>371437</v>
      </c>
      <c r="AE5" s="586"/>
      <c r="AF5" s="586"/>
      <c r="AG5" s="586"/>
      <c r="AH5" s="586"/>
      <c r="AI5" s="586"/>
      <c r="AJ5" s="586"/>
      <c r="AK5" s="586"/>
      <c r="AL5" s="587">
        <v>12.5</v>
      </c>
      <c r="AM5" s="588"/>
      <c r="AN5" s="588"/>
      <c r="AO5" s="589"/>
      <c r="AP5" s="579" t="s">
        <v>209</v>
      </c>
      <c r="AQ5" s="580"/>
      <c r="AR5" s="580"/>
      <c r="AS5" s="580"/>
      <c r="AT5" s="580"/>
      <c r="AU5" s="580"/>
      <c r="AV5" s="580"/>
      <c r="AW5" s="580"/>
      <c r="AX5" s="580"/>
      <c r="AY5" s="580"/>
      <c r="AZ5" s="580"/>
      <c r="BA5" s="580"/>
      <c r="BB5" s="580"/>
      <c r="BC5" s="580"/>
      <c r="BD5" s="580"/>
      <c r="BE5" s="580"/>
      <c r="BF5" s="581"/>
      <c r="BG5" s="593">
        <v>371437</v>
      </c>
      <c r="BH5" s="594"/>
      <c r="BI5" s="594"/>
      <c r="BJ5" s="594"/>
      <c r="BK5" s="594"/>
      <c r="BL5" s="594"/>
      <c r="BM5" s="594"/>
      <c r="BN5" s="595"/>
      <c r="BO5" s="596">
        <v>100</v>
      </c>
      <c r="BP5" s="596"/>
      <c r="BQ5" s="596"/>
      <c r="BR5" s="596"/>
      <c r="BS5" s="597">
        <v>3445</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39947</v>
      </c>
      <c r="S6" s="594"/>
      <c r="T6" s="594"/>
      <c r="U6" s="594"/>
      <c r="V6" s="594"/>
      <c r="W6" s="594"/>
      <c r="X6" s="594"/>
      <c r="Y6" s="595"/>
      <c r="Z6" s="596">
        <v>0.8</v>
      </c>
      <c r="AA6" s="596"/>
      <c r="AB6" s="596"/>
      <c r="AC6" s="596"/>
      <c r="AD6" s="597">
        <v>39947</v>
      </c>
      <c r="AE6" s="597"/>
      <c r="AF6" s="597"/>
      <c r="AG6" s="597"/>
      <c r="AH6" s="597"/>
      <c r="AI6" s="597"/>
      <c r="AJ6" s="597"/>
      <c r="AK6" s="597"/>
      <c r="AL6" s="598">
        <v>1.3</v>
      </c>
      <c r="AM6" s="599"/>
      <c r="AN6" s="599"/>
      <c r="AO6" s="600"/>
      <c r="AP6" s="590" t="s">
        <v>214</v>
      </c>
      <c r="AQ6" s="591"/>
      <c r="AR6" s="591"/>
      <c r="AS6" s="591"/>
      <c r="AT6" s="591"/>
      <c r="AU6" s="591"/>
      <c r="AV6" s="591"/>
      <c r="AW6" s="591"/>
      <c r="AX6" s="591"/>
      <c r="AY6" s="591"/>
      <c r="AZ6" s="591"/>
      <c r="BA6" s="591"/>
      <c r="BB6" s="591"/>
      <c r="BC6" s="591"/>
      <c r="BD6" s="591"/>
      <c r="BE6" s="591"/>
      <c r="BF6" s="592"/>
      <c r="BG6" s="593">
        <v>371437</v>
      </c>
      <c r="BH6" s="594"/>
      <c r="BI6" s="594"/>
      <c r="BJ6" s="594"/>
      <c r="BK6" s="594"/>
      <c r="BL6" s="594"/>
      <c r="BM6" s="594"/>
      <c r="BN6" s="595"/>
      <c r="BO6" s="596">
        <v>100</v>
      </c>
      <c r="BP6" s="596"/>
      <c r="BQ6" s="596"/>
      <c r="BR6" s="596"/>
      <c r="BS6" s="597">
        <v>3445</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71208</v>
      </c>
      <c r="CS6" s="594"/>
      <c r="CT6" s="594"/>
      <c r="CU6" s="594"/>
      <c r="CV6" s="594"/>
      <c r="CW6" s="594"/>
      <c r="CX6" s="594"/>
      <c r="CY6" s="595"/>
      <c r="CZ6" s="596">
        <v>1.5</v>
      </c>
      <c r="DA6" s="596"/>
      <c r="DB6" s="596"/>
      <c r="DC6" s="596"/>
      <c r="DD6" s="602" t="s">
        <v>216</v>
      </c>
      <c r="DE6" s="594"/>
      <c r="DF6" s="594"/>
      <c r="DG6" s="594"/>
      <c r="DH6" s="594"/>
      <c r="DI6" s="594"/>
      <c r="DJ6" s="594"/>
      <c r="DK6" s="594"/>
      <c r="DL6" s="594"/>
      <c r="DM6" s="594"/>
      <c r="DN6" s="594"/>
      <c r="DO6" s="594"/>
      <c r="DP6" s="595"/>
      <c r="DQ6" s="602">
        <v>71208</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842</v>
      </c>
      <c r="S7" s="594"/>
      <c r="T7" s="594"/>
      <c r="U7" s="594"/>
      <c r="V7" s="594"/>
      <c r="W7" s="594"/>
      <c r="X7" s="594"/>
      <c r="Y7" s="595"/>
      <c r="Z7" s="596">
        <v>0</v>
      </c>
      <c r="AA7" s="596"/>
      <c r="AB7" s="596"/>
      <c r="AC7" s="596"/>
      <c r="AD7" s="597">
        <v>842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173189</v>
      </c>
      <c r="BH7" s="594"/>
      <c r="BI7" s="594"/>
      <c r="BJ7" s="594"/>
      <c r="BK7" s="594"/>
      <c r="BL7" s="594"/>
      <c r="BM7" s="594"/>
      <c r="BN7" s="595"/>
      <c r="BO7" s="596">
        <v>46.6</v>
      </c>
      <c r="BP7" s="596"/>
      <c r="BQ7" s="596"/>
      <c r="BR7" s="596"/>
      <c r="BS7" s="597">
        <v>3445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741423</v>
      </c>
      <c r="CS7" s="594"/>
      <c r="CT7" s="594"/>
      <c r="CU7" s="594"/>
      <c r="CV7" s="594"/>
      <c r="CW7" s="594"/>
      <c r="CX7" s="594"/>
      <c r="CY7" s="595"/>
      <c r="CZ7" s="596">
        <v>15.5</v>
      </c>
      <c r="DA7" s="596"/>
      <c r="DB7" s="596"/>
      <c r="DC7" s="596"/>
      <c r="DD7" s="602">
        <v>30787</v>
      </c>
      <c r="DE7" s="594"/>
      <c r="DF7" s="594"/>
      <c r="DG7" s="594"/>
      <c r="DH7" s="594"/>
      <c r="DI7" s="594"/>
      <c r="DJ7" s="594"/>
      <c r="DK7" s="594"/>
      <c r="DL7" s="594"/>
      <c r="DM7" s="594"/>
      <c r="DN7" s="594"/>
      <c r="DO7" s="594"/>
      <c r="DP7" s="595"/>
      <c r="DQ7" s="602">
        <v>564038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1743</v>
      </c>
      <c r="S8" s="594"/>
      <c r="T8" s="594"/>
      <c r="U8" s="594"/>
      <c r="V8" s="594"/>
      <c r="W8" s="594"/>
      <c r="X8" s="594"/>
      <c r="Y8" s="595"/>
      <c r="Z8" s="596">
        <v>0</v>
      </c>
      <c r="AA8" s="596"/>
      <c r="AB8" s="596"/>
      <c r="AC8" s="596"/>
      <c r="AD8" s="597">
        <v>1743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6966</v>
      </c>
      <c r="BH8" s="594"/>
      <c r="BI8" s="594"/>
      <c r="BJ8" s="594"/>
      <c r="BK8" s="594"/>
      <c r="BL8" s="594"/>
      <c r="BM8" s="594"/>
      <c r="BN8" s="595"/>
      <c r="BO8" s="596">
        <v>1.9</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969834</v>
      </c>
      <c r="CS8" s="594"/>
      <c r="CT8" s="594"/>
      <c r="CU8" s="594"/>
      <c r="CV8" s="594"/>
      <c r="CW8" s="594"/>
      <c r="CX8" s="594"/>
      <c r="CY8" s="595"/>
      <c r="CZ8" s="596">
        <v>20.3</v>
      </c>
      <c r="DA8" s="596"/>
      <c r="DB8" s="596"/>
      <c r="DC8" s="596"/>
      <c r="DD8" s="602" t="s">
        <v>216</v>
      </c>
      <c r="DE8" s="594"/>
      <c r="DF8" s="594"/>
      <c r="DG8" s="594"/>
      <c r="DH8" s="594"/>
      <c r="DI8" s="594"/>
      <c r="DJ8" s="594"/>
      <c r="DK8" s="594"/>
      <c r="DL8" s="594"/>
      <c r="DM8" s="594"/>
      <c r="DN8" s="594"/>
      <c r="DO8" s="594"/>
      <c r="DP8" s="595"/>
      <c r="DQ8" s="602">
        <v>531617</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928</v>
      </c>
      <c r="S9" s="594"/>
      <c r="T9" s="594"/>
      <c r="U9" s="594"/>
      <c r="V9" s="594"/>
      <c r="W9" s="594"/>
      <c r="X9" s="594"/>
      <c r="Y9" s="595"/>
      <c r="Z9" s="596">
        <v>0</v>
      </c>
      <c r="AA9" s="596"/>
      <c r="AB9" s="596"/>
      <c r="AC9" s="596"/>
      <c r="AD9" s="597">
        <v>928</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145371</v>
      </c>
      <c r="BH9" s="594"/>
      <c r="BI9" s="594"/>
      <c r="BJ9" s="594"/>
      <c r="BK9" s="594"/>
      <c r="BL9" s="594"/>
      <c r="BM9" s="594"/>
      <c r="BN9" s="595"/>
      <c r="BO9" s="596">
        <v>39.1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494520</v>
      </c>
      <c r="CS9" s="594"/>
      <c r="CT9" s="594"/>
      <c r="CU9" s="594"/>
      <c r="CV9" s="594"/>
      <c r="CW9" s="594"/>
      <c r="CX9" s="594"/>
      <c r="CY9" s="595"/>
      <c r="CZ9" s="596">
        <v>10.3</v>
      </c>
      <c r="DA9" s="596"/>
      <c r="DB9" s="596"/>
      <c r="DC9" s="596"/>
      <c r="DD9" s="602">
        <v>19710</v>
      </c>
      <c r="DE9" s="594"/>
      <c r="DF9" s="594"/>
      <c r="DG9" s="594"/>
      <c r="DH9" s="594"/>
      <c r="DI9" s="594"/>
      <c r="DJ9" s="594"/>
      <c r="DK9" s="594"/>
      <c r="DL9" s="594"/>
      <c r="DM9" s="594"/>
      <c r="DN9" s="594"/>
      <c r="DO9" s="594"/>
      <c r="DP9" s="595"/>
      <c r="DQ9" s="602">
        <v>286336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58815</v>
      </c>
      <c r="S10" s="594"/>
      <c r="T10" s="594"/>
      <c r="U10" s="594"/>
      <c r="V10" s="594"/>
      <c r="W10" s="594"/>
      <c r="X10" s="594"/>
      <c r="Y10" s="595"/>
      <c r="Z10" s="596">
        <v>1.2</v>
      </c>
      <c r="AA10" s="596"/>
      <c r="AB10" s="596"/>
      <c r="AC10" s="596"/>
      <c r="AD10" s="597">
        <v>58815</v>
      </c>
      <c r="AE10" s="597"/>
      <c r="AF10" s="597"/>
      <c r="AG10" s="597"/>
      <c r="AH10" s="597"/>
      <c r="AI10" s="597"/>
      <c r="AJ10" s="597"/>
      <c r="AK10" s="597"/>
      <c r="AL10" s="598">
        <v>2</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11885</v>
      </c>
      <c r="BH10" s="594"/>
      <c r="BI10" s="594"/>
      <c r="BJ10" s="594"/>
      <c r="BK10" s="594"/>
      <c r="BL10" s="594"/>
      <c r="BM10" s="594"/>
      <c r="BN10" s="595"/>
      <c r="BO10" s="596">
        <v>3.2</v>
      </c>
      <c r="BP10" s="596"/>
      <c r="BQ10" s="596"/>
      <c r="BR10" s="596"/>
      <c r="BS10" s="602">
        <v>1981</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10116</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v>5256</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2303</v>
      </c>
      <c r="S11" s="594"/>
      <c r="T11" s="594"/>
      <c r="U11" s="594"/>
      <c r="V11" s="594"/>
      <c r="W11" s="594"/>
      <c r="X11" s="594"/>
      <c r="Y11" s="595"/>
      <c r="Z11" s="596">
        <v>0</v>
      </c>
      <c r="AA11" s="596"/>
      <c r="AB11" s="596"/>
      <c r="AC11" s="596"/>
      <c r="AD11" s="597">
        <v>2303</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8967</v>
      </c>
      <c r="BH11" s="594"/>
      <c r="BI11" s="594"/>
      <c r="BJ11" s="594"/>
      <c r="BK11" s="594"/>
      <c r="BL11" s="594"/>
      <c r="BM11" s="594"/>
      <c r="BN11" s="595"/>
      <c r="BO11" s="596">
        <v>2.4</v>
      </c>
      <c r="BP11" s="596"/>
      <c r="BQ11" s="596"/>
      <c r="BR11" s="596"/>
      <c r="BS11" s="602">
        <v>1464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184570</v>
      </c>
      <c r="CS11" s="594"/>
      <c r="CT11" s="594"/>
      <c r="CU11" s="594"/>
      <c r="CV11" s="594"/>
      <c r="CW11" s="594"/>
      <c r="CX11" s="594"/>
      <c r="CY11" s="595"/>
      <c r="CZ11" s="596">
        <v>3.9</v>
      </c>
      <c r="DA11" s="596"/>
      <c r="DB11" s="596"/>
      <c r="DC11" s="596"/>
      <c r="DD11" s="602">
        <v>45756</v>
      </c>
      <c r="DE11" s="594"/>
      <c r="DF11" s="594"/>
      <c r="DG11" s="594"/>
      <c r="DH11" s="594"/>
      <c r="DI11" s="594"/>
      <c r="DJ11" s="594"/>
      <c r="DK11" s="594"/>
      <c r="DL11" s="594"/>
      <c r="DM11" s="594"/>
      <c r="DN11" s="594"/>
      <c r="DO11" s="594"/>
      <c r="DP11" s="595"/>
      <c r="DQ11" s="602">
        <v>97348</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148672</v>
      </c>
      <c r="BH12" s="594"/>
      <c r="BI12" s="594"/>
      <c r="BJ12" s="594"/>
      <c r="BK12" s="594"/>
      <c r="BL12" s="594"/>
      <c r="BM12" s="594"/>
      <c r="BN12" s="595"/>
      <c r="BO12" s="596">
        <v>40</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189113</v>
      </c>
      <c r="CS12" s="594"/>
      <c r="CT12" s="594"/>
      <c r="CU12" s="594"/>
      <c r="CV12" s="594"/>
      <c r="CW12" s="594"/>
      <c r="CX12" s="594"/>
      <c r="CY12" s="595"/>
      <c r="CZ12" s="596">
        <v>4</v>
      </c>
      <c r="DA12" s="596"/>
      <c r="DB12" s="596"/>
      <c r="DC12" s="596"/>
      <c r="DD12" s="602" t="s">
        <v>222</v>
      </c>
      <c r="DE12" s="594"/>
      <c r="DF12" s="594"/>
      <c r="DG12" s="594"/>
      <c r="DH12" s="594"/>
      <c r="DI12" s="594"/>
      <c r="DJ12" s="594"/>
      <c r="DK12" s="594"/>
      <c r="DL12" s="594"/>
      <c r="DM12" s="594"/>
      <c r="DN12" s="594"/>
      <c r="DO12" s="594"/>
      <c r="DP12" s="595"/>
      <c r="DQ12" s="602">
        <v>135240</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5080</v>
      </c>
      <c r="S13" s="594"/>
      <c r="T13" s="594"/>
      <c r="U13" s="594"/>
      <c r="V13" s="594"/>
      <c r="W13" s="594"/>
      <c r="X13" s="594"/>
      <c r="Y13" s="595"/>
      <c r="Z13" s="596">
        <v>0.1</v>
      </c>
      <c r="AA13" s="596"/>
      <c r="AB13" s="596"/>
      <c r="AC13" s="596"/>
      <c r="AD13" s="597">
        <v>5080</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146647</v>
      </c>
      <c r="BH13" s="594"/>
      <c r="BI13" s="594"/>
      <c r="BJ13" s="594"/>
      <c r="BK13" s="594"/>
      <c r="BL13" s="594"/>
      <c r="BM13" s="594"/>
      <c r="BN13" s="595"/>
      <c r="BO13" s="596">
        <v>39.5</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515277</v>
      </c>
      <c r="CS13" s="594"/>
      <c r="CT13" s="594"/>
      <c r="CU13" s="594"/>
      <c r="CV13" s="594"/>
      <c r="CW13" s="594"/>
      <c r="CX13" s="594"/>
      <c r="CY13" s="595"/>
      <c r="CZ13" s="596">
        <v>10.8</v>
      </c>
      <c r="DA13" s="596"/>
      <c r="DB13" s="596"/>
      <c r="DC13" s="596"/>
      <c r="DD13" s="602">
        <v>164378</v>
      </c>
      <c r="DE13" s="594"/>
      <c r="DF13" s="594"/>
      <c r="DG13" s="594"/>
      <c r="DH13" s="594"/>
      <c r="DI13" s="594"/>
      <c r="DJ13" s="594"/>
      <c r="DK13" s="594"/>
      <c r="DL13" s="594"/>
      <c r="DM13" s="594"/>
      <c r="DN13" s="594"/>
      <c r="DO13" s="594"/>
      <c r="DP13" s="595"/>
      <c r="DQ13" s="602">
        <v>355283</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6108</v>
      </c>
      <c r="BH14" s="594"/>
      <c r="BI14" s="594"/>
      <c r="BJ14" s="594"/>
      <c r="BK14" s="594"/>
      <c r="BL14" s="594"/>
      <c r="BM14" s="594"/>
      <c r="BN14" s="595"/>
      <c r="BO14" s="596">
        <v>1.6</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345316</v>
      </c>
      <c r="CS14" s="594"/>
      <c r="CT14" s="594"/>
      <c r="CU14" s="594"/>
      <c r="CV14" s="594"/>
      <c r="CW14" s="594"/>
      <c r="CX14" s="594"/>
      <c r="CY14" s="595"/>
      <c r="CZ14" s="596">
        <v>7.2</v>
      </c>
      <c r="DA14" s="596"/>
      <c r="DB14" s="596"/>
      <c r="DC14" s="596"/>
      <c r="DD14" s="602">
        <v>169290</v>
      </c>
      <c r="DE14" s="594"/>
      <c r="DF14" s="594"/>
      <c r="DG14" s="594"/>
      <c r="DH14" s="594"/>
      <c r="DI14" s="594"/>
      <c r="DJ14" s="594"/>
      <c r="DK14" s="594"/>
      <c r="DL14" s="594"/>
      <c r="DM14" s="594"/>
      <c r="DN14" s="594"/>
      <c r="DO14" s="594"/>
      <c r="DP14" s="595"/>
      <c r="DQ14" s="602">
        <v>179336</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671</v>
      </c>
      <c r="S15" s="594"/>
      <c r="T15" s="594"/>
      <c r="U15" s="594"/>
      <c r="V15" s="594"/>
      <c r="W15" s="594"/>
      <c r="X15" s="594"/>
      <c r="Y15" s="595"/>
      <c r="Z15" s="596">
        <v>0</v>
      </c>
      <c r="AA15" s="596"/>
      <c r="AB15" s="596"/>
      <c r="AC15" s="596"/>
      <c r="AD15" s="597">
        <v>671</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43468</v>
      </c>
      <c r="BH15" s="594"/>
      <c r="BI15" s="594"/>
      <c r="BJ15" s="594"/>
      <c r="BK15" s="594"/>
      <c r="BL15" s="594"/>
      <c r="BM15" s="594"/>
      <c r="BN15" s="595"/>
      <c r="BO15" s="596">
        <v>11.7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396920</v>
      </c>
      <c r="CS15" s="594"/>
      <c r="CT15" s="594"/>
      <c r="CU15" s="594"/>
      <c r="CV15" s="594"/>
      <c r="CW15" s="594"/>
      <c r="CX15" s="594"/>
      <c r="CY15" s="595"/>
      <c r="CZ15" s="596">
        <v>8.3000000000000007</v>
      </c>
      <c r="DA15" s="596"/>
      <c r="DB15" s="596"/>
      <c r="DC15" s="596"/>
      <c r="DD15" s="602">
        <v>61657</v>
      </c>
      <c r="DE15" s="594"/>
      <c r="DF15" s="594"/>
      <c r="DG15" s="594"/>
      <c r="DH15" s="594"/>
      <c r="DI15" s="594"/>
      <c r="DJ15" s="594"/>
      <c r="DK15" s="594"/>
      <c r="DL15" s="594"/>
      <c r="DM15" s="594"/>
      <c r="DN15" s="594"/>
      <c r="DO15" s="594"/>
      <c r="DP15" s="595"/>
      <c r="DQ15" s="602">
        <v>347175</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2723247</v>
      </c>
      <c r="S16" s="594"/>
      <c r="T16" s="594"/>
      <c r="U16" s="594"/>
      <c r="V16" s="594"/>
      <c r="W16" s="594"/>
      <c r="X16" s="594"/>
      <c r="Y16" s="595"/>
      <c r="Z16" s="596">
        <v>55</v>
      </c>
      <c r="AA16" s="596"/>
      <c r="AB16" s="596"/>
      <c r="AC16" s="596"/>
      <c r="AD16" s="597">
        <v>2480701</v>
      </c>
      <c r="AE16" s="597"/>
      <c r="AF16" s="597"/>
      <c r="AG16" s="597"/>
      <c r="AH16" s="597"/>
      <c r="AI16" s="597"/>
      <c r="AJ16" s="597"/>
      <c r="AK16" s="597"/>
      <c r="AL16" s="598">
        <v>83.7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19387</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15750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2480701</v>
      </c>
      <c r="S17" s="594"/>
      <c r="T17" s="594"/>
      <c r="U17" s="594"/>
      <c r="V17" s="594"/>
      <c r="W17" s="594"/>
      <c r="X17" s="594"/>
      <c r="Y17" s="595"/>
      <c r="Z17" s="596">
        <v>50.1</v>
      </c>
      <c r="AA17" s="596"/>
      <c r="AB17" s="596"/>
      <c r="AC17" s="596"/>
      <c r="AD17" s="597">
        <v>2480701</v>
      </c>
      <c r="AE17" s="597"/>
      <c r="AF17" s="597"/>
      <c r="AG17" s="597"/>
      <c r="AH17" s="597"/>
      <c r="AI17" s="597"/>
      <c r="AJ17" s="597"/>
      <c r="AK17" s="597"/>
      <c r="AL17" s="598">
        <v>83.7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847408</v>
      </c>
      <c r="CS17" s="594"/>
      <c r="CT17" s="594"/>
      <c r="CU17" s="594"/>
      <c r="CV17" s="594"/>
      <c r="CW17" s="594"/>
      <c r="CX17" s="594"/>
      <c r="CY17" s="595"/>
      <c r="CZ17" s="596">
        <v>17.7</v>
      </c>
      <c r="DA17" s="596"/>
      <c r="DB17" s="596"/>
      <c r="DC17" s="596"/>
      <c r="DD17" s="602" t="s">
        <v>222</v>
      </c>
      <c r="DE17" s="594"/>
      <c r="DF17" s="594"/>
      <c r="DG17" s="594"/>
      <c r="DH17" s="594"/>
      <c r="DI17" s="594"/>
      <c r="DJ17" s="594"/>
      <c r="DK17" s="594"/>
      <c r="DL17" s="594"/>
      <c r="DM17" s="594"/>
      <c r="DN17" s="594"/>
      <c r="DO17" s="594"/>
      <c r="DP17" s="595"/>
      <c r="DQ17" s="602">
        <v>778835</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242541</v>
      </c>
      <c r="S18" s="594"/>
      <c r="T18" s="594"/>
      <c r="U18" s="594"/>
      <c r="V18" s="594"/>
      <c r="W18" s="594"/>
      <c r="X18" s="594"/>
      <c r="Y18" s="595"/>
      <c r="Z18" s="596">
        <v>4.9000000000000004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3205013</v>
      </c>
      <c r="S20" s="594"/>
      <c r="T20" s="594"/>
      <c r="U20" s="594"/>
      <c r="V20" s="594"/>
      <c r="W20" s="594"/>
      <c r="X20" s="594"/>
      <c r="Y20" s="595"/>
      <c r="Z20" s="596">
        <v>64.8</v>
      </c>
      <c r="AA20" s="596"/>
      <c r="AB20" s="596"/>
      <c r="AC20" s="596"/>
      <c r="AD20" s="597">
        <v>2962467</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4785092</v>
      </c>
      <c r="CS20" s="594"/>
      <c r="CT20" s="594"/>
      <c r="CU20" s="594"/>
      <c r="CV20" s="594"/>
      <c r="CW20" s="594"/>
      <c r="CX20" s="594"/>
      <c r="CY20" s="595"/>
      <c r="CZ20" s="596">
        <v>100</v>
      </c>
      <c r="DA20" s="596"/>
      <c r="DB20" s="596"/>
      <c r="DC20" s="596"/>
      <c r="DD20" s="602">
        <v>491578</v>
      </c>
      <c r="DE20" s="594"/>
      <c r="DF20" s="594"/>
      <c r="DG20" s="594"/>
      <c r="DH20" s="594"/>
      <c r="DI20" s="594"/>
      <c r="DJ20" s="594"/>
      <c r="DK20" s="594"/>
      <c r="DL20" s="594"/>
      <c r="DM20" s="594"/>
      <c r="DN20" s="594"/>
      <c r="DO20" s="594"/>
      <c r="DP20" s="595"/>
      <c r="DQ20" s="602">
        <v>3367422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222</v>
      </c>
      <c r="S21" s="594"/>
      <c r="T21" s="594"/>
      <c r="U21" s="594"/>
      <c r="V21" s="594"/>
      <c r="W21" s="594"/>
      <c r="X21" s="594"/>
      <c r="Y21" s="595"/>
      <c r="Z21" s="596" t="s">
        <v>222</v>
      </c>
      <c r="AA21" s="596"/>
      <c r="AB21" s="596"/>
      <c r="AC21" s="596"/>
      <c r="AD21" s="597" t="s">
        <v>222</v>
      </c>
      <c r="AE21" s="597"/>
      <c r="AF21" s="597"/>
      <c r="AG21" s="597"/>
      <c r="AH21" s="597"/>
      <c r="AI21" s="597"/>
      <c r="AJ21" s="597"/>
      <c r="AK21" s="597"/>
      <c r="AL21" s="598" t="s">
        <v>222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141755</v>
      </c>
      <c r="S22" s="594"/>
      <c r="T22" s="594"/>
      <c r="U22" s="594"/>
      <c r="V22" s="594"/>
      <c r="W22" s="594"/>
      <c r="X22" s="594"/>
      <c r="Y22" s="595"/>
      <c r="Z22" s="596">
        <v>2.9</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287311</v>
      </c>
      <c r="S23" s="594"/>
      <c r="T23" s="594"/>
      <c r="U23" s="594"/>
      <c r="V23" s="594"/>
      <c r="W23" s="594"/>
      <c r="X23" s="594"/>
      <c r="Y23" s="595"/>
      <c r="Z23" s="596">
        <v>5.8</v>
      </c>
      <c r="AA23" s="596"/>
      <c r="AB23" s="596"/>
      <c r="AC23" s="596"/>
      <c r="AD23" s="597">
        <v>2334</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5451</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2307678</v>
      </c>
      <c r="CS24" s="583"/>
      <c r="CT24" s="583"/>
      <c r="CU24" s="583"/>
      <c r="CV24" s="583"/>
      <c r="CW24" s="583"/>
      <c r="CX24" s="583"/>
      <c r="CY24" s="584"/>
      <c r="CZ24" s="624">
        <v>48.2</v>
      </c>
      <c r="DA24" s="625"/>
      <c r="DB24" s="625"/>
      <c r="DC24" s="626"/>
      <c r="DD24" s="623">
        <v>1867885</v>
      </c>
      <c r="DE24" s="583"/>
      <c r="DF24" s="583"/>
      <c r="DG24" s="583"/>
      <c r="DH24" s="583"/>
      <c r="DI24" s="583"/>
      <c r="DJ24" s="583"/>
      <c r="DK24" s="584"/>
      <c r="DL24" s="623">
        <v>1855827</v>
      </c>
      <c r="DM24" s="583"/>
      <c r="DN24" s="583"/>
      <c r="DO24" s="583"/>
      <c r="DP24" s="583"/>
      <c r="DQ24" s="583"/>
      <c r="DR24" s="583"/>
      <c r="DS24" s="583"/>
      <c r="DT24" s="583"/>
      <c r="DU24" s="583"/>
      <c r="DV24" s="584"/>
      <c r="DW24" s="587">
        <v>59.4</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199107</v>
      </c>
      <c r="S25" s="594"/>
      <c r="T25" s="594"/>
      <c r="U25" s="594"/>
      <c r="V25" s="594"/>
      <c r="W25" s="594"/>
      <c r="X25" s="594"/>
      <c r="Y25" s="595"/>
      <c r="Z25" s="596">
        <v>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1082101</v>
      </c>
      <c r="CS25" s="619"/>
      <c r="CT25" s="619"/>
      <c r="CU25" s="619"/>
      <c r="CV25" s="619"/>
      <c r="CW25" s="619"/>
      <c r="CX25" s="619"/>
      <c r="CY25" s="620"/>
      <c r="CZ25" s="627">
        <v>22.6</v>
      </c>
      <c r="DA25" s="628"/>
      <c r="DB25" s="628"/>
      <c r="DC25" s="629"/>
      <c r="DD25" s="602">
        <v>956786</v>
      </c>
      <c r="DE25" s="619"/>
      <c r="DF25" s="619"/>
      <c r="DG25" s="619"/>
      <c r="DH25" s="619"/>
      <c r="DI25" s="619"/>
      <c r="DJ25" s="619"/>
      <c r="DK25" s="620"/>
      <c r="DL25" s="602">
        <v>947189</v>
      </c>
      <c r="DM25" s="619"/>
      <c r="DN25" s="619"/>
      <c r="DO25" s="619"/>
      <c r="DP25" s="619"/>
      <c r="DQ25" s="619"/>
      <c r="DR25" s="619"/>
      <c r="DS25" s="619"/>
      <c r="DT25" s="619"/>
      <c r="DU25" s="619"/>
      <c r="DV25" s="620"/>
      <c r="DW25" s="598">
        <v>30.3</v>
      </c>
      <c r="DX25" s="621"/>
      <c r="DY25" s="621"/>
      <c r="DZ25" s="621"/>
      <c r="EA25" s="621"/>
      <c r="EB25" s="621"/>
      <c r="EC25" s="622"/>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712414</v>
      </c>
      <c r="CS26" s="594"/>
      <c r="CT26" s="594"/>
      <c r="CU26" s="594"/>
      <c r="CV26" s="594"/>
      <c r="CW26" s="594"/>
      <c r="CX26" s="594"/>
      <c r="CY26" s="595"/>
      <c r="CZ26" s="627">
        <v>14.9</v>
      </c>
      <c r="DA26" s="628"/>
      <c r="DB26" s="628"/>
      <c r="DC26" s="629"/>
      <c r="DD26" s="602">
        <v>599444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281</v>
      </c>
      <c r="C27" s="591"/>
      <c r="D27" s="591"/>
      <c r="E27" s="591"/>
      <c r="F27" s="591"/>
      <c r="G27" s="591"/>
      <c r="H27" s="591"/>
      <c r="I27" s="591"/>
      <c r="J27" s="591"/>
      <c r="K27" s="591"/>
      <c r="L27" s="591"/>
      <c r="M27" s="591"/>
      <c r="N27" s="591"/>
      <c r="O27" s="591"/>
      <c r="P27" s="591"/>
      <c r="Q27" s="592"/>
      <c r="R27" s="593">
        <v>190108</v>
      </c>
      <c r="S27" s="594"/>
      <c r="T27" s="594"/>
      <c r="U27" s="594"/>
      <c r="V27" s="594"/>
      <c r="W27" s="594"/>
      <c r="X27" s="594"/>
      <c r="Y27" s="595"/>
      <c r="Z27" s="596">
        <v>3.8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371437</v>
      </c>
      <c r="BH27" s="594"/>
      <c r="BI27" s="594"/>
      <c r="BJ27" s="594"/>
      <c r="BK27" s="594"/>
      <c r="BL27" s="594"/>
      <c r="BM27" s="594"/>
      <c r="BN27" s="595"/>
      <c r="BO27" s="596">
        <v>100</v>
      </c>
      <c r="BP27" s="596"/>
      <c r="BQ27" s="596"/>
      <c r="BR27" s="596"/>
      <c r="BS27" s="602">
        <v>3445</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378169</v>
      </c>
      <c r="CS27" s="619"/>
      <c r="CT27" s="619"/>
      <c r="CU27" s="619"/>
      <c r="CV27" s="619"/>
      <c r="CW27" s="619"/>
      <c r="CX27" s="619"/>
      <c r="CY27" s="620"/>
      <c r="CZ27" s="627">
        <v>7.9</v>
      </c>
      <c r="DA27" s="628"/>
      <c r="DB27" s="628"/>
      <c r="DC27" s="629"/>
      <c r="DD27" s="602">
        <v>132264</v>
      </c>
      <c r="DE27" s="619"/>
      <c r="DF27" s="619"/>
      <c r="DG27" s="619"/>
      <c r="DH27" s="619"/>
      <c r="DI27" s="619"/>
      <c r="DJ27" s="619"/>
      <c r="DK27" s="620"/>
      <c r="DL27" s="602">
        <v>129803</v>
      </c>
      <c r="DM27" s="619"/>
      <c r="DN27" s="619"/>
      <c r="DO27" s="619"/>
      <c r="DP27" s="619"/>
      <c r="DQ27" s="619"/>
      <c r="DR27" s="619"/>
      <c r="DS27" s="619"/>
      <c r="DT27" s="619"/>
      <c r="DU27" s="619"/>
      <c r="DV27" s="620"/>
      <c r="DW27" s="598">
        <v>4.2</v>
      </c>
      <c r="DX27" s="621"/>
      <c r="DY27" s="621"/>
      <c r="DZ27" s="621"/>
      <c r="EA27" s="621"/>
      <c r="EB27" s="621"/>
      <c r="EC27" s="622"/>
    </row>
    <row r="28" spans="2:133" ht="11.25" customHeight="1">
      <c r="B28" s="590" t="s">
        <v>284</v>
      </c>
      <c r="C28" s="591"/>
      <c r="D28" s="591"/>
      <c r="E28" s="591"/>
      <c r="F28" s="591"/>
      <c r="G28" s="591"/>
      <c r="H28" s="591"/>
      <c r="I28" s="591"/>
      <c r="J28" s="591"/>
      <c r="K28" s="591"/>
      <c r="L28" s="591"/>
      <c r="M28" s="591"/>
      <c r="N28" s="591"/>
      <c r="O28" s="591"/>
      <c r="P28" s="591"/>
      <c r="Q28" s="592"/>
      <c r="R28" s="593">
        <v>13528</v>
      </c>
      <c r="S28" s="594"/>
      <c r="T28" s="594"/>
      <c r="U28" s="594"/>
      <c r="V28" s="594"/>
      <c r="W28" s="594"/>
      <c r="X28" s="594"/>
      <c r="Y28" s="595"/>
      <c r="Z28" s="596">
        <v>0.3</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847408</v>
      </c>
      <c r="CS28" s="594"/>
      <c r="CT28" s="594"/>
      <c r="CU28" s="594"/>
      <c r="CV28" s="594"/>
      <c r="CW28" s="594"/>
      <c r="CX28" s="594"/>
      <c r="CY28" s="595"/>
      <c r="CZ28" s="627">
        <v>17.7</v>
      </c>
      <c r="DA28" s="628"/>
      <c r="DB28" s="628"/>
      <c r="DC28" s="629"/>
      <c r="DD28" s="602">
        <v>778835</v>
      </c>
      <c r="DE28" s="594"/>
      <c r="DF28" s="594"/>
      <c r="DG28" s="594"/>
      <c r="DH28" s="594"/>
      <c r="DI28" s="594"/>
      <c r="DJ28" s="594"/>
      <c r="DK28" s="595"/>
      <c r="DL28" s="602">
        <v>778835</v>
      </c>
      <c r="DM28" s="594"/>
      <c r="DN28" s="594"/>
      <c r="DO28" s="594"/>
      <c r="DP28" s="594"/>
      <c r="DQ28" s="594"/>
      <c r="DR28" s="594"/>
      <c r="DS28" s="594"/>
      <c r="DT28" s="594"/>
      <c r="DU28" s="594"/>
      <c r="DV28" s="595"/>
      <c r="DW28" s="598">
        <v>24.9</v>
      </c>
      <c r="DX28" s="621"/>
      <c r="DY28" s="621"/>
      <c r="DZ28" s="621"/>
      <c r="EA28" s="621"/>
      <c r="EB28" s="621"/>
      <c r="EC28" s="622"/>
    </row>
    <row r="29" spans="2:133" ht="11.25" customHeight="1">
      <c r="B29" s="590" t="s">
        <v>286</v>
      </c>
      <c r="C29" s="591"/>
      <c r="D29" s="591"/>
      <c r="E29" s="591"/>
      <c r="F29" s="591"/>
      <c r="G29" s="591"/>
      <c r="H29" s="591"/>
      <c r="I29" s="591"/>
      <c r="J29" s="591"/>
      <c r="K29" s="591"/>
      <c r="L29" s="591"/>
      <c r="M29" s="591"/>
      <c r="N29" s="591"/>
      <c r="O29" s="591"/>
      <c r="P29" s="591"/>
      <c r="Q29" s="592"/>
      <c r="R29" s="593">
        <v>119732</v>
      </c>
      <c r="S29" s="594"/>
      <c r="T29" s="594"/>
      <c r="U29" s="594"/>
      <c r="V29" s="594"/>
      <c r="W29" s="594"/>
      <c r="X29" s="594"/>
      <c r="Y29" s="595"/>
      <c r="Z29" s="596">
        <v>2.4</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847223</v>
      </c>
      <c r="CS29" s="619"/>
      <c r="CT29" s="619"/>
      <c r="CU29" s="619"/>
      <c r="CV29" s="619"/>
      <c r="CW29" s="619"/>
      <c r="CX29" s="619"/>
      <c r="CY29" s="620"/>
      <c r="CZ29" s="627">
        <v>17.7</v>
      </c>
      <c r="DA29" s="628"/>
      <c r="DB29" s="628"/>
      <c r="DC29" s="629"/>
      <c r="DD29" s="602">
        <v>778650</v>
      </c>
      <c r="DE29" s="619"/>
      <c r="DF29" s="619"/>
      <c r="DG29" s="619"/>
      <c r="DH29" s="619"/>
      <c r="DI29" s="619"/>
      <c r="DJ29" s="619"/>
      <c r="DK29" s="620"/>
      <c r="DL29" s="602">
        <v>778650</v>
      </c>
      <c r="DM29" s="619"/>
      <c r="DN29" s="619"/>
      <c r="DO29" s="619"/>
      <c r="DP29" s="619"/>
      <c r="DQ29" s="619"/>
      <c r="DR29" s="619"/>
      <c r="DS29" s="619"/>
      <c r="DT29" s="619"/>
      <c r="DU29" s="619"/>
      <c r="DV29" s="620"/>
      <c r="DW29" s="598">
        <v>24.9</v>
      </c>
      <c r="DX29" s="621"/>
      <c r="DY29" s="621"/>
      <c r="DZ29" s="621"/>
      <c r="EA29" s="621"/>
      <c r="EB29" s="621"/>
      <c r="EC29" s="622"/>
    </row>
    <row r="30" spans="2:133" ht="11.25" customHeight="1">
      <c r="B30" s="590" t="s">
        <v>291</v>
      </c>
      <c r="C30" s="591"/>
      <c r="D30" s="591"/>
      <c r="E30" s="591"/>
      <c r="F30" s="591"/>
      <c r="G30" s="591"/>
      <c r="H30" s="591"/>
      <c r="I30" s="591"/>
      <c r="J30" s="591"/>
      <c r="K30" s="591"/>
      <c r="L30" s="591"/>
      <c r="M30" s="591"/>
      <c r="N30" s="591"/>
      <c r="O30" s="591"/>
      <c r="P30" s="591"/>
      <c r="Q30" s="592"/>
      <c r="R30" s="593">
        <v>6063</v>
      </c>
      <c r="S30" s="594"/>
      <c r="T30" s="594"/>
      <c r="U30" s="594"/>
      <c r="V30" s="594"/>
      <c r="W30" s="594"/>
      <c r="X30" s="594"/>
      <c r="Y30" s="595"/>
      <c r="Z30" s="596">
        <v>0.1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v>
      </c>
      <c r="BH30" s="652"/>
      <c r="BI30" s="652"/>
      <c r="BJ30" s="652"/>
      <c r="BK30" s="652"/>
      <c r="BL30" s="652"/>
      <c r="BM30" s="588">
        <v>95.1</v>
      </c>
      <c r="BN30" s="652"/>
      <c r="BO30" s="652"/>
      <c r="BP30" s="652"/>
      <c r="BQ30" s="653"/>
      <c r="BR30" s="651">
        <v>99.2</v>
      </c>
      <c r="BS30" s="652"/>
      <c r="BT30" s="652"/>
      <c r="BU30" s="652"/>
      <c r="BV30" s="652"/>
      <c r="BW30" s="652"/>
      <c r="BX30" s="588">
        <v>94.7</v>
      </c>
      <c r="BY30" s="652"/>
      <c r="BZ30" s="652"/>
      <c r="CA30" s="652"/>
      <c r="CB30" s="653"/>
      <c r="CD30" s="656"/>
      <c r="CE30" s="657"/>
      <c r="CF30" s="607" t="s">
        <v>294</v>
      </c>
      <c r="CG30" s="608"/>
      <c r="CH30" s="608"/>
      <c r="CI30" s="608"/>
      <c r="CJ30" s="608"/>
      <c r="CK30" s="608"/>
      <c r="CL30" s="608"/>
      <c r="CM30" s="608"/>
      <c r="CN30" s="608"/>
      <c r="CO30" s="608"/>
      <c r="CP30" s="608"/>
      <c r="CQ30" s="609"/>
      <c r="CR30" s="593">
        <v>779492</v>
      </c>
      <c r="CS30" s="594"/>
      <c r="CT30" s="594"/>
      <c r="CU30" s="594"/>
      <c r="CV30" s="594"/>
      <c r="CW30" s="594"/>
      <c r="CX30" s="594"/>
      <c r="CY30" s="595"/>
      <c r="CZ30" s="627">
        <v>16.3</v>
      </c>
      <c r="DA30" s="628"/>
      <c r="DB30" s="628"/>
      <c r="DC30" s="629"/>
      <c r="DD30" s="602">
        <v>720547</v>
      </c>
      <c r="DE30" s="594"/>
      <c r="DF30" s="594"/>
      <c r="DG30" s="594"/>
      <c r="DH30" s="594"/>
      <c r="DI30" s="594"/>
      <c r="DJ30" s="594"/>
      <c r="DK30" s="595"/>
      <c r="DL30" s="602">
        <v>720547</v>
      </c>
      <c r="DM30" s="594"/>
      <c r="DN30" s="594"/>
      <c r="DO30" s="594"/>
      <c r="DP30" s="594"/>
      <c r="DQ30" s="594"/>
      <c r="DR30" s="594"/>
      <c r="DS30" s="594"/>
      <c r="DT30" s="594"/>
      <c r="DU30" s="594"/>
      <c r="DV30" s="595"/>
      <c r="DW30" s="598">
        <v>23.1</v>
      </c>
      <c r="DX30" s="621"/>
      <c r="DY30" s="621"/>
      <c r="DZ30" s="621"/>
      <c r="EA30" s="621"/>
      <c r="EB30" s="621"/>
      <c r="EC30" s="622"/>
    </row>
    <row r="31" spans="2:133" ht="11.25" customHeight="1">
      <c r="B31" s="590" t="s">
        <v>295</v>
      </c>
      <c r="C31" s="591"/>
      <c r="D31" s="591"/>
      <c r="E31" s="591"/>
      <c r="F31" s="591"/>
      <c r="G31" s="591"/>
      <c r="H31" s="591"/>
      <c r="I31" s="591"/>
      <c r="J31" s="591"/>
      <c r="K31" s="591"/>
      <c r="L31" s="591"/>
      <c r="M31" s="591"/>
      <c r="N31" s="591"/>
      <c r="O31" s="591"/>
      <c r="P31" s="591"/>
      <c r="Q31" s="592"/>
      <c r="R31" s="593">
        <v>128081</v>
      </c>
      <c r="S31" s="594"/>
      <c r="T31" s="594"/>
      <c r="U31" s="594"/>
      <c r="V31" s="594"/>
      <c r="W31" s="594"/>
      <c r="X31" s="594"/>
      <c r="Y31" s="595"/>
      <c r="Z31" s="596">
        <v>2.6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98.8</v>
      </c>
      <c r="BH31" s="619"/>
      <c r="BI31" s="619"/>
      <c r="BJ31" s="619"/>
      <c r="BK31" s="619"/>
      <c r="BL31" s="619"/>
      <c r="BM31" s="599">
        <v>96.1</v>
      </c>
      <c r="BN31" s="649"/>
      <c r="BO31" s="649"/>
      <c r="BP31" s="649"/>
      <c r="BQ31" s="650"/>
      <c r="BR31" s="648">
        <v>99.2</v>
      </c>
      <c r="BS31" s="619"/>
      <c r="BT31" s="619"/>
      <c r="BU31" s="619"/>
      <c r="BV31" s="619"/>
      <c r="BW31" s="619"/>
      <c r="BX31" s="599">
        <v>95.7</v>
      </c>
      <c r="BY31" s="649"/>
      <c r="BZ31" s="649"/>
      <c r="CA31" s="649"/>
      <c r="CB31" s="650"/>
      <c r="CD31" s="656"/>
      <c r="CE31" s="657"/>
      <c r="CF31" s="607" t="s">
        <v>298</v>
      </c>
      <c r="CG31" s="608"/>
      <c r="CH31" s="608"/>
      <c r="CI31" s="608"/>
      <c r="CJ31" s="608"/>
      <c r="CK31" s="608"/>
      <c r="CL31" s="608"/>
      <c r="CM31" s="608"/>
      <c r="CN31" s="608"/>
      <c r="CO31" s="608"/>
      <c r="CP31" s="608"/>
      <c r="CQ31" s="609"/>
      <c r="CR31" s="593">
        <v>67731</v>
      </c>
      <c r="CS31" s="619"/>
      <c r="CT31" s="619"/>
      <c r="CU31" s="619"/>
      <c r="CV31" s="619"/>
      <c r="CW31" s="619"/>
      <c r="CX31" s="619"/>
      <c r="CY31" s="620"/>
      <c r="CZ31" s="627">
        <v>1.4</v>
      </c>
      <c r="DA31" s="628"/>
      <c r="DB31" s="628"/>
      <c r="DC31" s="629"/>
      <c r="DD31" s="602">
        <v>58103</v>
      </c>
      <c r="DE31" s="619"/>
      <c r="DF31" s="619"/>
      <c r="DG31" s="619"/>
      <c r="DH31" s="619"/>
      <c r="DI31" s="619"/>
      <c r="DJ31" s="619"/>
      <c r="DK31" s="620"/>
      <c r="DL31" s="602">
        <v>58103</v>
      </c>
      <c r="DM31" s="619"/>
      <c r="DN31" s="619"/>
      <c r="DO31" s="619"/>
      <c r="DP31" s="619"/>
      <c r="DQ31" s="619"/>
      <c r="DR31" s="619"/>
      <c r="DS31" s="619"/>
      <c r="DT31" s="619"/>
      <c r="DU31" s="619"/>
      <c r="DV31" s="620"/>
      <c r="DW31" s="598">
        <v>1.9</v>
      </c>
      <c r="DX31" s="621"/>
      <c r="DY31" s="621"/>
      <c r="DZ31" s="621"/>
      <c r="EA31" s="621"/>
      <c r="EB31" s="621"/>
      <c r="EC31" s="622"/>
    </row>
    <row r="32" spans="2:133" ht="11.25" customHeight="1">
      <c r="B32" s="590" t="s">
        <v>299</v>
      </c>
      <c r="C32" s="591"/>
      <c r="D32" s="591"/>
      <c r="E32" s="591"/>
      <c r="F32" s="591"/>
      <c r="G32" s="591"/>
      <c r="H32" s="591"/>
      <c r="I32" s="591"/>
      <c r="J32" s="591"/>
      <c r="K32" s="591"/>
      <c r="L32" s="591"/>
      <c r="M32" s="591"/>
      <c r="N32" s="591"/>
      <c r="O32" s="591"/>
      <c r="P32" s="591"/>
      <c r="Q32" s="592"/>
      <c r="R32" s="593">
        <v>122692</v>
      </c>
      <c r="S32" s="594"/>
      <c r="T32" s="594"/>
      <c r="U32" s="594"/>
      <c r="V32" s="594"/>
      <c r="W32" s="594"/>
      <c r="X32" s="594"/>
      <c r="Y32" s="595"/>
      <c r="Z32" s="596">
        <v>2.5</v>
      </c>
      <c r="AA32" s="596"/>
      <c r="AB32" s="596"/>
      <c r="AC32" s="596"/>
      <c r="AD32" s="597">
        <v>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98.8</v>
      </c>
      <c r="BH32" s="661"/>
      <c r="BI32" s="661"/>
      <c r="BJ32" s="661"/>
      <c r="BK32" s="661"/>
      <c r="BL32" s="661"/>
      <c r="BM32" s="662">
        <v>92.5</v>
      </c>
      <c r="BN32" s="661"/>
      <c r="BO32" s="661"/>
      <c r="BP32" s="661"/>
      <c r="BQ32" s="663"/>
      <c r="BR32" s="660">
        <v>99</v>
      </c>
      <c r="BS32" s="661"/>
      <c r="BT32" s="661"/>
      <c r="BU32" s="661"/>
      <c r="BV32" s="661"/>
      <c r="BW32" s="661"/>
      <c r="BX32" s="662">
        <v>92.2</v>
      </c>
      <c r="BY32" s="661"/>
      <c r="BZ32" s="661"/>
      <c r="CA32" s="661"/>
      <c r="CB32" s="663"/>
      <c r="CD32" s="658"/>
      <c r="CE32" s="659"/>
      <c r="CF32" s="607" t="s">
        <v>301</v>
      </c>
      <c r="CG32" s="608"/>
      <c r="CH32" s="608"/>
      <c r="CI32" s="608"/>
      <c r="CJ32" s="608"/>
      <c r="CK32" s="608"/>
      <c r="CL32" s="608"/>
      <c r="CM32" s="608"/>
      <c r="CN32" s="608"/>
      <c r="CO32" s="608"/>
      <c r="CP32" s="608"/>
      <c r="CQ32" s="609"/>
      <c r="CR32" s="593">
        <v>185</v>
      </c>
      <c r="CS32" s="594"/>
      <c r="CT32" s="594"/>
      <c r="CU32" s="594"/>
      <c r="CV32" s="594"/>
      <c r="CW32" s="594"/>
      <c r="CX32" s="594"/>
      <c r="CY32" s="595"/>
      <c r="CZ32" s="627">
        <v>0</v>
      </c>
      <c r="DA32" s="628"/>
      <c r="DB32" s="628"/>
      <c r="DC32" s="629"/>
      <c r="DD32" s="602">
        <v>185</v>
      </c>
      <c r="DE32" s="594"/>
      <c r="DF32" s="594"/>
      <c r="DG32" s="594"/>
      <c r="DH32" s="594"/>
      <c r="DI32" s="594"/>
      <c r="DJ32" s="594"/>
      <c r="DK32" s="595"/>
      <c r="DL32" s="602">
        <v>185</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302</v>
      </c>
      <c r="C33" s="591"/>
      <c r="D33" s="591"/>
      <c r="E33" s="591"/>
      <c r="F33" s="591"/>
      <c r="G33" s="591"/>
      <c r="H33" s="591"/>
      <c r="I33" s="591"/>
      <c r="J33" s="591"/>
      <c r="K33" s="591"/>
      <c r="L33" s="591"/>
      <c r="M33" s="591"/>
      <c r="N33" s="591"/>
      <c r="O33" s="591"/>
      <c r="P33" s="591"/>
      <c r="Q33" s="592"/>
      <c r="R33" s="593">
        <v>530586</v>
      </c>
      <c r="S33" s="594"/>
      <c r="T33" s="594"/>
      <c r="U33" s="594"/>
      <c r="V33" s="594"/>
      <c r="W33" s="594"/>
      <c r="X33" s="594"/>
      <c r="Y33" s="595"/>
      <c r="Z33" s="596">
        <v>10.7</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1966449</v>
      </c>
      <c r="CS33" s="619"/>
      <c r="CT33" s="619"/>
      <c r="CU33" s="619"/>
      <c r="CV33" s="619"/>
      <c r="CW33" s="619"/>
      <c r="CX33" s="619"/>
      <c r="CY33" s="620"/>
      <c r="CZ33" s="627">
        <v>41.1</v>
      </c>
      <c r="DA33" s="628"/>
      <c r="DB33" s="628"/>
      <c r="DC33" s="629"/>
      <c r="DD33" s="602">
        <v>1351915</v>
      </c>
      <c r="DE33" s="619"/>
      <c r="DF33" s="619"/>
      <c r="DG33" s="619"/>
      <c r="DH33" s="619"/>
      <c r="DI33" s="619"/>
      <c r="DJ33" s="619"/>
      <c r="DK33" s="620"/>
      <c r="DL33" s="602">
        <v>866874</v>
      </c>
      <c r="DM33" s="619"/>
      <c r="DN33" s="619"/>
      <c r="DO33" s="619"/>
      <c r="DP33" s="619"/>
      <c r="DQ33" s="619"/>
      <c r="DR33" s="619"/>
      <c r="DS33" s="619"/>
      <c r="DT33" s="619"/>
      <c r="DU33" s="619"/>
      <c r="DV33" s="620"/>
      <c r="DW33" s="598">
        <v>27.8</v>
      </c>
      <c r="DX33" s="621"/>
      <c r="DY33" s="621"/>
      <c r="DZ33" s="621"/>
      <c r="EA33" s="621"/>
      <c r="EB33" s="621"/>
      <c r="EC33" s="622"/>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797992</v>
      </c>
      <c r="CS34" s="594"/>
      <c r="CT34" s="594"/>
      <c r="CU34" s="594"/>
      <c r="CV34" s="594"/>
      <c r="CW34" s="594"/>
      <c r="CX34" s="594"/>
      <c r="CY34" s="595"/>
      <c r="CZ34" s="627">
        <v>16.7</v>
      </c>
      <c r="DA34" s="628"/>
      <c r="DB34" s="628"/>
      <c r="DC34" s="629"/>
      <c r="DD34" s="602">
        <v>449805</v>
      </c>
      <c r="DE34" s="594"/>
      <c r="DF34" s="594"/>
      <c r="DG34" s="594"/>
      <c r="DH34" s="594"/>
      <c r="DI34" s="594"/>
      <c r="DJ34" s="594"/>
      <c r="DK34" s="595"/>
      <c r="DL34" s="602">
        <v>300681</v>
      </c>
      <c r="DM34" s="594"/>
      <c r="DN34" s="594"/>
      <c r="DO34" s="594"/>
      <c r="DP34" s="594"/>
      <c r="DQ34" s="594"/>
      <c r="DR34" s="594"/>
      <c r="DS34" s="594"/>
      <c r="DT34" s="594"/>
      <c r="DU34" s="594"/>
      <c r="DV34" s="595"/>
      <c r="DW34" s="598">
        <v>9.6</v>
      </c>
      <c r="DX34" s="621"/>
      <c r="DY34" s="621"/>
      <c r="DZ34" s="621"/>
      <c r="EA34" s="621"/>
      <c r="EB34" s="621"/>
      <c r="EC34" s="622"/>
    </row>
    <row r="35" spans="2:133" ht="11.25" customHeight="1">
      <c r="B35" s="590" t="s">
        <v>308</v>
      </c>
      <c r="C35" s="591"/>
      <c r="D35" s="591"/>
      <c r="E35" s="591"/>
      <c r="F35" s="591"/>
      <c r="G35" s="591"/>
      <c r="H35" s="591"/>
      <c r="I35" s="591"/>
      <c r="J35" s="591"/>
      <c r="K35" s="591"/>
      <c r="L35" s="591"/>
      <c r="M35" s="591"/>
      <c r="N35" s="591"/>
      <c r="O35" s="591"/>
      <c r="P35" s="591"/>
      <c r="Q35" s="592"/>
      <c r="R35" s="593">
        <v>157886</v>
      </c>
      <c r="S35" s="594"/>
      <c r="T35" s="594"/>
      <c r="U35" s="594"/>
      <c r="V35" s="594"/>
      <c r="W35" s="594"/>
      <c r="X35" s="594"/>
      <c r="Y35" s="595"/>
      <c r="Z35" s="596">
        <v>3.2</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525152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65536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127559</v>
      </c>
      <c r="CS35" s="619"/>
      <c r="CT35" s="619"/>
      <c r="CU35" s="619"/>
      <c r="CV35" s="619"/>
      <c r="CW35" s="619"/>
      <c r="CX35" s="619"/>
      <c r="CY35" s="620"/>
      <c r="CZ35" s="627">
        <v>2.7</v>
      </c>
      <c r="DA35" s="628"/>
      <c r="DB35" s="628"/>
      <c r="DC35" s="629"/>
      <c r="DD35" s="602">
        <v>92986</v>
      </c>
      <c r="DE35" s="619"/>
      <c r="DF35" s="619"/>
      <c r="DG35" s="619"/>
      <c r="DH35" s="619"/>
      <c r="DI35" s="619"/>
      <c r="DJ35" s="619"/>
      <c r="DK35" s="620"/>
      <c r="DL35" s="602">
        <v>92986</v>
      </c>
      <c r="DM35" s="619"/>
      <c r="DN35" s="619"/>
      <c r="DO35" s="619"/>
      <c r="DP35" s="619"/>
      <c r="DQ35" s="619"/>
      <c r="DR35" s="619"/>
      <c r="DS35" s="619"/>
      <c r="DT35" s="619"/>
      <c r="DU35" s="619"/>
      <c r="DV35" s="620"/>
      <c r="DW35" s="598">
        <v>3</v>
      </c>
      <c r="DX35" s="621"/>
      <c r="DY35" s="621"/>
      <c r="DZ35" s="621"/>
      <c r="EA35" s="621"/>
      <c r="EB35" s="621"/>
      <c r="EC35" s="622"/>
    </row>
    <row r="36" spans="2:133" ht="11.25" customHeight="1">
      <c r="B36" s="636" t="s">
        <v>312</v>
      </c>
      <c r="C36" s="637"/>
      <c r="D36" s="637"/>
      <c r="E36" s="637"/>
      <c r="F36" s="637"/>
      <c r="G36" s="637"/>
      <c r="H36" s="637"/>
      <c r="I36" s="637"/>
      <c r="J36" s="637"/>
      <c r="K36" s="637"/>
      <c r="L36" s="637"/>
      <c r="M36" s="637"/>
      <c r="N36" s="637"/>
      <c r="O36" s="637"/>
      <c r="P36" s="637"/>
      <c r="Q36" s="638"/>
      <c r="R36" s="665">
        <v>4949427</v>
      </c>
      <c r="S36" s="666"/>
      <c r="T36" s="666"/>
      <c r="U36" s="666"/>
      <c r="V36" s="666"/>
      <c r="W36" s="666"/>
      <c r="X36" s="666"/>
      <c r="Y36" s="667"/>
      <c r="Z36" s="668">
        <v>100</v>
      </c>
      <c r="AA36" s="668"/>
      <c r="AB36" s="668"/>
      <c r="AC36" s="668"/>
      <c r="AD36" s="669">
        <v>2964803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125105</v>
      </c>
      <c r="BA36" s="594"/>
      <c r="BB36" s="594"/>
      <c r="BC36" s="594"/>
      <c r="BD36" s="619"/>
      <c r="BE36" s="619"/>
      <c r="BF36" s="650"/>
      <c r="BG36" s="607" t="s">
        <v>314</v>
      </c>
      <c r="BH36" s="608"/>
      <c r="BI36" s="608"/>
      <c r="BJ36" s="608"/>
      <c r="BK36" s="608"/>
      <c r="BL36" s="608"/>
      <c r="BM36" s="608"/>
      <c r="BN36" s="608"/>
      <c r="BO36" s="608"/>
      <c r="BP36" s="608"/>
      <c r="BQ36" s="608"/>
      <c r="BR36" s="608"/>
      <c r="BS36" s="608"/>
      <c r="BT36" s="608"/>
      <c r="BU36" s="609"/>
      <c r="BV36" s="593">
        <v>55879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304605</v>
      </c>
      <c r="CS36" s="594"/>
      <c r="CT36" s="594"/>
      <c r="CU36" s="594"/>
      <c r="CV36" s="594"/>
      <c r="CW36" s="594"/>
      <c r="CX36" s="594"/>
      <c r="CY36" s="595"/>
      <c r="CZ36" s="627">
        <v>6.4</v>
      </c>
      <c r="DA36" s="628"/>
      <c r="DB36" s="628"/>
      <c r="DC36" s="629"/>
      <c r="DD36" s="602">
        <v>236258</v>
      </c>
      <c r="DE36" s="594"/>
      <c r="DF36" s="594"/>
      <c r="DG36" s="594"/>
      <c r="DH36" s="594"/>
      <c r="DI36" s="594"/>
      <c r="DJ36" s="594"/>
      <c r="DK36" s="595"/>
      <c r="DL36" s="602">
        <v>128956</v>
      </c>
      <c r="DM36" s="594"/>
      <c r="DN36" s="594"/>
      <c r="DO36" s="594"/>
      <c r="DP36" s="594"/>
      <c r="DQ36" s="594"/>
      <c r="DR36" s="594"/>
      <c r="DS36" s="594"/>
      <c r="DT36" s="594"/>
      <c r="DU36" s="594"/>
      <c r="DV36" s="595"/>
      <c r="DW36" s="598">
        <v>4.0999999999999996</v>
      </c>
      <c r="DX36" s="621"/>
      <c r="DY36" s="621"/>
      <c r="DZ36" s="621"/>
      <c r="EA36" s="621"/>
      <c r="EB36" s="621"/>
      <c r="EC36" s="622"/>
    </row>
    <row r="37" spans="2:133" ht="11.25" customHeight="1">
      <c r="AQ37" s="672" t="s">
        <v>316</v>
      </c>
      <c r="AR37" s="673"/>
      <c r="AS37" s="673"/>
      <c r="AT37" s="673"/>
      <c r="AU37" s="673"/>
      <c r="AV37" s="673"/>
      <c r="AW37" s="673"/>
      <c r="AX37" s="673"/>
      <c r="AY37" s="674"/>
      <c r="AZ37" s="593">
        <v>64568</v>
      </c>
      <c r="BA37" s="594"/>
      <c r="BB37" s="594"/>
      <c r="BC37" s="594"/>
      <c r="BD37" s="619"/>
      <c r="BE37" s="619"/>
      <c r="BF37" s="650"/>
      <c r="BG37" s="607" t="s">
        <v>317</v>
      </c>
      <c r="BH37" s="608"/>
      <c r="BI37" s="608"/>
      <c r="BJ37" s="608"/>
      <c r="BK37" s="608"/>
      <c r="BL37" s="608"/>
      <c r="BM37" s="608"/>
      <c r="BN37" s="608"/>
      <c r="BO37" s="608"/>
      <c r="BP37" s="608"/>
      <c r="BQ37" s="608"/>
      <c r="BR37" s="608"/>
      <c r="BS37" s="608"/>
      <c r="BT37" s="608"/>
      <c r="BU37" s="609"/>
      <c r="BV37" s="593">
        <v>738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89133</v>
      </c>
      <c r="CS37" s="619"/>
      <c r="CT37" s="619"/>
      <c r="CU37" s="619"/>
      <c r="CV37" s="619"/>
      <c r="CW37" s="619"/>
      <c r="CX37" s="619"/>
      <c r="CY37" s="620"/>
      <c r="CZ37" s="627">
        <v>1.9</v>
      </c>
      <c r="DA37" s="628"/>
      <c r="DB37" s="628"/>
      <c r="DC37" s="629"/>
      <c r="DD37" s="602">
        <v>89133</v>
      </c>
      <c r="DE37" s="619"/>
      <c r="DF37" s="619"/>
      <c r="DG37" s="619"/>
      <c r="DH37" s="619"/>
      <c r="DI37" s="619"/>
      <c r="DJ37" s="619"/>
      <c r="DK37" s="620"/>
      <c r="DL37" s="602">
        <v>80979</v>
      </c>
      <c r="DM37" s="619"/>
      <c r="DN37" s="619"/>
      <c r="DO37" s="619"/>
      <c r="DP37" s="619"/>
      <c r="DQ37" s="619"/>
      <c r="DR37" s="619"/>
      <c r="DS37" s="619"/>
      <c r="DT37" s="619"/>
      <c r="DU37" s="619"/>
      <c r="DV37" s="620"/>
      <c r="DW37" s="598">
        <v>2.6</v>
      </c>
      <c r="DX37" s="621"/>
      <c r="DY37" s="621"/>
      <c r="DZ37" s="621"/>
      <c r="EA37" s="621"/>
      <c r="EB37" s="621"/>
      <c r="EC37" s="622"/>
    </row>
    <row r="38" spans="2:133" ht="11.25" customHeight="1">
      <c r="AQ38" s="672" t="s">
        <v>319</v>
      </c>
      <c r="AR38" s="673"/>
      <c r="AS38" s="673"/>
      <c r="AT38" s="673"/>
      <c r="AU38" s="673"/>
      <c r="AV38" s="673"/>
      <c r="AW38" s="673"/>
      <c r="AX38" s="673"/>
      <c r="AY38" s="674"/>
      <c r="AZ38" s="593">
        <v>51488</v>
      </c>
      <c r="BA38" s="594"/>
      <c r="BB38" s="594"/>
      <c r="BC38" s="594"/>
      <c r="BD38" s="619"/>
      <c r="BE38" s="619"/>
      <c r="BF38" s="650"/>
      <c r="BG38" s="607" t="s">
        <v>320</v>
      </c>
      <c r="BH38" s="608"/>
      <c r="BI38" s="608"/>
      <c r="BJ38" s="608"/>
      <c r="BK38" s="608"/>
      <c r="BL38" s="608"/>
      <c r="BM38" s="608"/>
      <c r="BN38" s="608"/>
      <c r="BO38" s="608"/>
      <c r="BP38" s="608"/>
      <c r="BQ38" s="608"/>
      <c r="BR38" s="608"/>
      <c r="BS38" s="608"/>
      <c r="BT38" s="608"/>
      <c r="BU38" s="609"/>
      <c r="BV38" s="593">
        <v>1191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517385</v>
      </c>
      <c r="CS38" s="594"/>
      <c r="CT38" s="594"/>
      <c r="CU38" s="594"/>
      <c r="CV38" s="594"/>
      <c r="CW38" s="594"/>
      <c r="CX38" s="594"/>
      <c r="CY38" s="595"/>
      <c r="CZ38" s="627">
        <v>10.8</v>
      </c>
      <c r="DA38" s="628"/>
      <c r="DB38" s="628"/>
      <c r="DC38" s="629"/>
      <c r="DD38" s="602">
        <v>475310</v>
      </c>
      <c r="DE38" s="594"/>
      <c r="DF38" s="594"/>
      <c r="DG38" s="594"/>
      <c r="DH38" s="594"/>
      <c r="DI38" s="594"/>
      <c r="DJ38" s="594"/>
      <c r="DK38" s="595"/>
      <c r="DL38" s="602">
        <v>337621</v>
      </c>
      <c r="DM38" s="594"/>
      <c r="DN38" s="594"/>
      <c r="DO38" s="594"/>
      <c r="DP38" s="594"/>
      <c r="DQ38" s="594"/>
      <c r="DR38" s="594"/>
      <c r="DS38" s="594"/>
      <c r="DT38" s="594"/>
      <c r="DU38" s="594"/>
      <c r="DV38" s="595"/>
      <c r="DW38" s="598">
        <v>10.8</v>
      </c>
      <c r="DX38" s="621"/>
      <c r="DY38" s="621"/>
      <c r="DZ38" s="621"/>
      <c r="EA38" s="621"/>
      <c r="EB38" s="621"/>
      <c r="EC38" s="622"/>
    </row>
    <row r="39" spans="2:133" ht="11.25" customHeight="1">
      <c r="AQ39" s="672" t="s">
        <v>322</v>
      </c>
      <c r="AR39" s="673"/>
      <c r="AS39" s="673"/>
      <c r="AT39" s="673"/>
      <c r="AU39" s="673"/>
      <c r="AV39" s="673"/>
      <c r="AW39" s="673"/>
      <c r="AX39" s="673"/>
      <c r="AY39" s="674"/>
      <c r="AZ39" s="593">
        <v>7767</v>
      </c>
      <c r="BA39" s="594"/>
      <c r="BB39" s="594"/>
      <c r="BC39" s="594"/>
      <c r="BD39" s="619"/>
      <c r="BE39" s="619"/>
      <c r="BF39" s="650"/>
      <c r="BG39" s="676" t="s">
        <v>323</v>
      </c>
      <c r="BH39" s="677"/>
      <c r="BI39" s="677"/>
      <c r="BJ39" s="677"/>
      <c r="BK39" s="677"/>
      <c r="BL39" s="187"/>
      <c r="BM39" s="608" t="s">
        <v>324</v>
      </c>
      <c r="BN39" s="608"/>
      <c r="BO39" s="608"/>
      <c r="BP39" s="608"/>
      <c r="BQ39" s="608"/>
      <c r="BR39" s="608"/>
      <c r="BS39" s="608"/>
      <c r="BT39" s="608"/>
      <c r="BU39" s="609"/>
      <c r="BV39" s="593">
        <v>102</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172278</v>
      </c>
      <c r="CS39" s="619"/>
      <c r="CT39" s="619"/>
      <c r="CU39" s="619"/>
      <c r="CV39" s="619"/>
      <c r="CW39" s="619"/>
      <c r="CX39" s="619"/>
      <c r="CY39" s="620"/>
      <c r="CZ39" s="627">
        <v>3.6</v>
      </c>
      <c r="DA39" s="628"/>
      <c r="DB39" s="628"/>
      <c r="DC39" s="629"/>
      <c r="DD39" s="602">
        <v>90926</v>
      </c>
      <c r="DE39" s="619"/>
      <c r="DF39" s="619"/>
      <c r="DG39" s="619"/>
      <c r="DH39" s="619"/>
      <c r="DI39" s="619"/>
      <c r="DJ39" s="619"/>
      <c r="DK39" s="620"/>
      <c r="DL39" s="602" t="s">
        <v>112</v>
      </c>
      <c r="DM39" s="619"/>
      <c r="DN39" s="619"/>
      <c r="DO39" s="619"/>
      <c r="DP39" s="619"/>
      <c r="DQ39" s="619"/>
      <c r="DR39" s="619"/>
      <c r="DS39" s="619"/>
      <c r="DT39" s="619"/>
      <c r="DU39" s="619"/>
      <c r="DV39" s="620"/>
      <c r="DW39" s="598"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47450</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82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46630</v>
      </c>
      <c r="CS40" s="594"/>
      <c r="CT40" s="594"/>
      <c r="CU40" s="594"/>
      <c r="CV40" s="594"/>
      <c r="CW40" s="594"/>
      <c r="CX40" s="594"/>
      <c r="CY40" s="595"/>
      <c r="CZ40" s="627">
        <v>1</v>
      </c>
      <c r="DA40" s="628"/>
      <c r="DB40" s="628"/>
      <c r="DC40" s="629"/>
      <c r="DD40" s="602">
        <v>6630</v>
      </c>
      <c r="DE40" s="594"/>
      <c r="DF40" s="594"/>
      <c r="DG40" s="594"/>
      <c r="DH40" s="594"/>
      <c r="DI40" s="594"/>
      <c r="DJ40" s="594"/>
      <c r="DK40" s="595"/>
      <c r="DL40" s="602">
        <v>6630</v>
      </c>
      <c r="DM40" s="594"/>
      <c r="DN40" s="594"/>
      <c r="DO40" s="594"/>
      <c r="DP40" s="594"/>
      <c r="DQ40" s="594"/>
      <c r="DR40" s="594"/>
      <c r="DS40" s="594"/>
      <c r="DT40" s="594"/>
      <c r="DU40" s="594"/>
      <c r="DV40" s="595"/>
      <c r="DW40" s="598">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228774</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341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510965</v>
      </c>
      <c r="CS42" s="594"/>
      <c r="CT42" s="594"/>
      <c r="CU42" s="594"/>
      <c r="CV42" s="594"/>
      <c r="CW42" s="594"/>
      <c r="CX42" s="594"/>
      <c r="CY42" s="595"/>
      <c r="CZ42" s="627">
        <v>10.7</v>
      </c>
      <c r="DA42" s="686"/>
      <c r="DB42" s="686"/>
      <c r="DC42" s="687"/>
      <c r="DD42" s="602">
        <v>147622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112</v>
      </c>
      <c r="CS43" s="619"/>
      <c r="CT43" s="619"/>
      <c r="CU43" s="619"/>
      <c r="CV43" s="619"/>
      <c r="CW43" s="619"/>
      <c r="CX43" s="619"/>
      <c r="CY43" s="620"/>
      <c r="CZ43" s="627" t="s">
        <v>112</v>
      </c>
      <c r="DA43" s="628"/>
      <c r="DB43" s="628"/>
      <c r="DC43" s="629"/>
      <c r="DD43" s="602" t="s">
        <v>112</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491578</v>
      </c>
      <c r="CS44" s="594"/>
      <c r="CT44" s="594"/>
      <c r="CU44" s="594"/>
      <c r="CV44" s="594"/>
      <c r="CW44" s="594"/>
      <c r="CX44" s="594"/>
      <c r="CY44" s="595"/>
      <c r="CZ44" s="627">
        <v>10.3</v>
      </c>
      <c r="DA44" s="686"/>
      <c r="DB44" s="686"/>
      <c r="DC44" s="687"/>
      <c r="DD44" s="602">
        <v>131872</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339</v>
      </c>
      <c r="CG45" s="591"/>
      <c r="CH45" s="591"/>
      <c r="CI45" s="591"/>
      <c r="CJ45" s="591"/>
      <c r="CK45" s="591"/>
      <c r="CL45" s="591"/>
      <c r="CM45" s="591"/>
      <c r="CN45" s="591"/>
      <c r="CO45" s="591"/>
      <c r="CP45" s="591"/>
      <c r="CQ45" s="592"/>
      <c r="CR45" s="593">
        <v>108132</v>
      </c>
      <c r="CS45" s="619"/>
      <c r="CT45" s="619"/>
      <c r="CU45" s="619"/>
      <c r="CV45" s="619"/>
      <c r="CW45" s="619"/>
      <c r="CX45" s="619"/>
      <c r="CY45" s="620"/>
      <c r="CZ45" s="627">
        <v>2.2999999999999998</v>
      </c>
      <c r="DA45" s="628"/>
      <c r="DB45" s="628"/>
      <c r="DC45" s="629"/>
      <c r="DD45" s="602">
        <v>33259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340</v>
      </c>
      <c r="CG46" s="591"/>
      <c r="CH46" s="591"/>
      <c r="CI46" s="591"/>
      <c r="CJ46" s="591"/>
      <c r="CK46" s="591"/>
      <c r="CL46" s="591"/>
      <c r="CM46" s="591"/>
      <c r="CN46" s="591"/>
      <c r="CO46" s="591"/>
      <c r="CP46" s="591"/>
      <c r="CQ46" s="592"/>
      <c r="CR46" s="593">
        <v>300128</v>
      </c>
      <c r="CS46" s="594"/>
      <c r="CT46" s="594"/>
      <c r="CU46" s="594"/>
      <c r="CV46" s="594"/>
      <c r="CW46" s="594"/>
      <c r="CX46" s="594"/>
      <c r="CY46" s="595"/>
      <c r="CZ46" s="627">
        <v>6.3</v>
      </c>
      <c r="DA46" s="686"/>
      <c r="DB46" s="686"/>
      <c r="DC46" s="687"/>
      <c r="DD46" s="602">
        <v>96270</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341</v>
      </c>
      <c r="CG47" s="591"/>
      <c r="CH47" s="591"/>
      <c r="CI47" s="591"/>
      <c r="CJ47" s="591"/>
      <c r="CK47" s="591"/>
      <c r="CL47" s="591"/>
      <c r="CM47" s="591"/>
      <c r="CN47" s="591"/>
      <c r="CO47" s="591"/>
      <c r="CP47" s="591"/>
      <c r="CQ47" s="592"/>
      <c r="CR47" s="593">
        <v>19387</v>
      </c>
      <c r="CS47" s="619"/>
      <c r="CT47" s="619"/>
      <c r="CU47" s="619"/>
      <c r="CV47" s="619"/>
      <c r="CW47" s="619"/>
      <c r="CX47" s="619"/>
      <c r="CY47" s="620"/>
      <c r="CZ47" s="627">
        <v>0.4</v>
      </c>
      <c r="DA47" s="628"/>
      <c r="DB47" s="628"/>
      <c r="DC47" s="629"/>
      <c r="DD47" s="602">
        <v>15750</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342</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86"/>
      <c r="DB48" s="686"/>
      <c r="DC48" s="687"/>
      <c r="DD48" s="602" t="s">
        <v>112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343</v>
      </c>
      <c r="CE49" s="637"/>
      <c r="CF49" s="637"/>
      <c r="CG49" s="637"/>
      <c r="CH49" s="637"/>
      <c r="CI49" s="637"/>
      <c r="CJ49" s="637"/>
      <c r="CK49" s="637"/>
      <c r="CL49" s="637"/>
      <c r="CM49" s="637"/>
      <c r="CN49" s="637"/>
      <c r="CO49" s="637"/>
      <c r="CP49" s="637"/>
      <c r="CQ49" s="638"/>
      <c r="CR49" s="665">
        <v>4785092</v>
      </c>
      <c r="CS49" s="661"/>
      <c r="CT49" s="661"/>
      <c r="CU49" s="661"/>
      <c r="CV49" s="661"/>
      <c r="CW49" s="661"/>
      <c r="CX49" s="661"/>
      <c r="CY49" s="688"/>
      <c r="CZ49" s="689">
        <v>100</v>
      </c>
      <c r="DA49" s="690"/>
      <c r="DB49" s="690"/>
      <c r="DC49" s="691"/>
      <c r="DD49" s="692">
        <v>3367422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F77" sqref="AF77:AJ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4807</v>
      </c>
      <c r="R7" s="723"/>
      <c r="S7" s="723"/>
      <c r="T7" s="723"/>
      <c r="U7" s="723"/>
      <c r="V7" s="723">
        <v>4643</v>
      </c>
      <c r="W7" s="723"/>
      <c r="X7" s="723"/>
      <c r="Y7" s="723"/>
      <c r="Z7" s="723"/>
      <c r="AA7" s="723">
        <v>164</v>
      </c>
      <c r="AB7" s="723"/>
      <c r="AC7" s="723"/>
      <c r="AD7" s="723"/>
      <c r="AE7" s="724"/>
      <c r="AF7" s="725">
        <v>152</v>
      </c>
      <c r="AG7" s="726"/>
      <c r="AH7" s="726"/>
      <c r="AI7" s="726"/>
      <c r="AJ7" s="727"/>
      <c r="AK7" s="762" t="s">
        <v>538</v>
      </c>
      <c r="AL7" s="763"/>
      <c r="AM7" s="763"/>
      <c r="AN7" s="763"/>
      <c r="AO7" s="763"/>
      <c r="AP7" s="763">
        <v>5348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236</v>
      </c>
      <c r="R8" s="747"/>
      <c r="S8" s="747"/>
      <c r="T8" s="747"/>
      <c r="U8" s="747"/>
      <c r="V8" s="747">
        <v>236</v>
      </c>
      <c r="W8" s="747"/>
      <c r="X8" s="747"/>
      <c r="Y8" s="747"/>
      <c r="Z8" s="747"/>
      <c r="AA8" s="747" t="s">
        <v>538</v>
      </c>
      <c r="AB8" s="747"/>
      <c r="AC8" s="747"/>
      <c r="AD8" s="747"/>
      <c r="AE8" s="748"/>
      <c r="AF8" s="749" t="s">
        <v>222</v>
      </c>
      <c r="AG8" s="750"/>
      <c r="AH8" s="750"/>
      <c r="AI8" s="750"/>
      <c r="AJ8" s="751"/>
      <c r="AK8" s="752" t="s">
        <v>538</v>
      </c>
      <c r="AL8" s="753"/>
      <c r="AM8" s="753"/>
      <c r="AN8" s="753"/>
      <c r="AO8" s="753"/>
      <c r="AP8" s="753">
        <v>14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5043</v>
      </c>
      <c r="R23" s="782"/>
      <c r="S23" s="782"/>
      <c r="T23" s="782"/>
      <c r="U23" s="782"/>
      <c r="V23" s="782">
        <v>4879</v>
      </c>
      <c r="W23" s="782"/>
      <c r="X23" s="782"/>
      <c r="Y23" s="782"/>
      <c r="Z23" s="782"/>
      <c r="AA23" s="782">
        <v>164</v>
      </c>
      <c r="AB23" s="782"/>
      <c r="AC23" s="782"/>
      <c r="AD23" s="782"/>
      <c r="AE23" s="783"/>
      <c r="AF23" s="784">
        <v>152</v>
      </c>
      <c r="AG23" s="782"/>
      <c r="AH23" s="782"/>
      <c r="AI23" s="782"/>
      <c r="AJ23" s="785"/>
      <c r="AK23" s="786"/>
      <c r="AL23" s="787"/>
      <c r="AM23" s="787"/>
      <c r="AN23" s="787"/>
      <c r="AO23" s="787"/>
      <c r="AP23" s="782">
        <v>5361</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687</v>
      </c>
      <c r="R28" s="811"/>
      <c r="S28" s="811"/>
      <c r="T28" s="811"/>
      <c r="U28" s="811"/>
      <c r="V28" s="811">
        <v>622</v>
      </c>
      <c r="W28" s="811"/>
      <c r="X28" s="811"/>
      <c r="Y28" s="811"/>
      <c r="Z28" s="811"/>
      <c r="AA28" s="811">
        <v>66</v>
      </c>
      <c r="AB28" s="811"/>
      <c r="AC28" s="811"/>
      <c r="AD28" s="811"/>
      <c r="AE28" s="812"/>
      <c r="AF28" s="813">
        <v>66</v>
      </c>
      <c r="AG28" s="811"/>
      <c r="AH28" s="811"/>
      <c r="AI28" s="811"/>
      <c r="AJ28" s="814"/>
      <c r="AK28" s="815">
        <v>47</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889</v>
      </c>
      <c r="R29" s="747"/>
      <c r="S29" s="747"/>
      <c r="T29" s="747"/>
      <c r="U29" s="747"/>
      <c r="V29" s="747">
        <v>879</v>
      </c>
      <c r="W29" s="747"/>
      <c r="X29" s="747"/>
      <c r="Y29" s="747"/>
      <c r="Z29" s="747"/>
      <c r="AA29" s="747">
        <v>11</v>
      </c>
      <c r="AB29" s="747"/>
      <c r="AC29" s="747"/>
      <c r="AD29" s="747"/>
      <c r="AE29" s="748"/>
      <c r="AF29" s="749">
        <v>11</v>
      </c>
      <c r="AG29" s="750"/>
      <c r="AH29" s="750"/>
      <c r="AI29" s="750"/>
      <c r="AJ29" s="751"/>
      <c r="AK29" s="818">
        <v>146</v>
      </c>
      <c r="AL29" s="819"/>
      <c r="AM29" s="819"/>
      <c r="AN29" s="819"/>
      <c r="AO29" s="819"/>
      <c r="AP29" s="819" t="s">
        <v>538</v>
      </c>
      <c r="AQ29" s="819"/>
      <c r="AR29" s="819"/>
      <c r="AS29" s="819"/>
      <c r="AT29" s="819"/>
      <c r="AU29" s="819" t="s">
        <v>538</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81</v>
      </c>
      <c r="R30" s="747"/>
      <c r="S30" s="747"/>
      <c r="T30" s="747"/>
      <c r="U30" s="747"/>
      <c r="V30" s="747">
        <v>81</v>
      </c>
      <c r="W30" s="747"/>
      <c r="X30" s="747"/>
      <c r="Y30" s="747"/>
      <c r="Z30" s="747"/>
      <c r="AA30" s="747">
        <v>0</v>
      </c>
      <c r="AB30" s="747"/>
      <c r="AC30" s="747"/>
      <c r="AD30" s="747"/>
      <c r="AE30" s="748"/>
      <c r="AF30" s="749">
        <v>0</v>
      </c>
      <c r="AG30" s="750"/>
      <c r="AH30" s="750"/>
      <c r="AI30" s="750"/>
      <c r="AJ30" s="751"/>
      <c r="AK30" s="818">
        <v>34</v>
      </c>
      <c r="AL30" s="819"/>
      <c r="AM30" s="819"/>
      <c r="AN30" s="819"/>
      <c r="AO30" s="819"/>
      <c r="AP30" s="819" t="s">
        <v>538</v>
      </c>
      <c r="AQ30" s="819"/>
      <c r="AR30" s="819"/>
      <c r="AS30" s="819"/>
      <c r="AT30" s="819"/>
      <c r="AU30" s="819" t="s">
        <v>538</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144</v>
      </c>
      <c r="R31" s="747"/>
      <c r="S31" s="747"/>
      <c r="T31" s="747"/>
      <c r="U31" s="747"/>
      <c r="V31" s="747">
        <v>142</v>
      </c>
      <c r="W31" s="747"/>
      <c r="X31" s="747"/>
      <c r="Y31" s="747"/>
      <c r="Z31" s="747"/>
      <c r="AA31" s="747">
        <v>2</v>
      </c>
      <c r="AB31" s="747"/>
      <c r="AC31" s="747"/>
      <c r="AD31" s="747"/>
      <c r="AE31" s="748"/>
      <c r="AF31" s="749">
        <v>132</v>
      </c>
      <c r="AG31" s="750"/>
      <c r="AH31" s="750"/>
      <c r="AI31" s="750"/>
      <c r="AJ31" s="751"/>
      <c r="AK31" s="818" t="s">
        <v>538</v>
      </c>
      <c r="AL31" s="819"/>
      <c r="AM31" s="819"/>
      <c r="AN31" s="819"/>
      <c r="AO31" s="819"/>
      <c r="AP31" s="819">
        <v>790</v>
      </c>
      <c r="AQ31" s="819"/>
      <c r="AR31" s="819"/>
      <c r="AS31" s="819"/>
      <c r="AT31" s="819"/>
      <c r="AU31" s="819" t="s">
        <v>538</v>
      </c>
      <c r="AV31" s="819"/>
      <c r="AW31" s="819"/>
      <c r="AX31" s="819"/>
      <c r="AY31" s="819"/>
      <c r="AZ31" s="820" t="s">
        <v>538</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24</v>
      </c>
      <c r="R32" s="747"/>
      <c r="S32" s="747"/>
      <c r="T32" s="747"/>
      <c r="U32" s="747"/>
      <c r="V32" s="747">
        <v>22</v>
      </c>
      <c r="W32" s="747"/>
      <c r="X32" s="747"/>
      <c r="Y32" s="747"/>
      <c r="Z32" s="747"/>
      <c r="AA32" s="747">
        <v>1</v>
      </c>
      <c r="AB32" s="747"/>
      <c r="AC32" s="747"/>
      <c r="AD32" s="747"/>
      <c r="AE32" s="748"/>
      <c r="AF32" s="749">
        <v>34</v>
      </c>
      <c r="AG32" s="750"/>
      <c r="AH32" s="750"/>
      <c r="AI32" s="750"/>
      <c r="AJ32" s="751"/>
      <c r="AK32" s="818">
        <v>8</v>
      </c>
      <c r="AL32" s="819"/>
      <c r="AM32" s="819"/>
      <c r="AN32" s="819"/>
      <c r="AO32" s="819"/>
      <c r="AP32" s="819">
        <v>89</v>
      </c>
      <c r="AQ32" s="819"/>
      <c r="AR32" s="819"/>
      <c r="AS32" s="819"/>
      <c r="AT32" s="819"/>
      <c r="AU32" s="819">
        <v>44</v>
      </c>
      <c r="AV32" s="819"/>
      <c r="AW32" s="819"/>
      <c r="AX32" s="819"/>
      <c r="AY32" s="819"/>
      <c r="AZ32" s="820" t="s">
        <v>538</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133</v>
      </c>
      <c r="R33" s="747"/>
      <c r="S33" s="747"/>
      <c r="T33" s="747"/>
      <c r="U33" s="747"/>
      <c r="V33" s="747">
        <v>150</v>
      </c>
      <c r="W33" s="747"/>
      <c r="X33" s="747"/>
      <c r="Y33" s="747"/>
      <c r="Z33" s="747"/>
      <c r="AA33" s="747">
        <v>-17</v>
      </c>
      <c r="AB33" s="747"/>
      <c r="AC33" s="747"/>
      <c r="AD33" s="747"/>
      <c r="AE33" s="748"/>
      <c r="AF33" s="749">
        <v>77</v>
      </c>
      <c r="AG33" s="750"/>
      <c r="AH33" s="750"/>
      <c r="AI33" s="750"/>
      <c r="AJ33" s="751"/>
      <c r="AK33" s="818" t="s">
        <v>538</v>
      </c>
      <c r="AL33" s="819"/>
      <c r="AM33" s="819"/>
      <c r="AN33" s="819"/>
      <c r="AO33" s="819"/>
      <c r="AP33" s="819" t="s">
        <v>538</v>
      </c>
      <c r="AQ33" s="819"/>
      <c r="AR33" s="819"/>
      <c r="AS33" s="819"/>
      <c r="AT33" s="819"/>
      <c r="AU33" s="819" t="s">
        <v>538</v>
      </c>
      <c r="AV33" s="819"/>
      <c r="AW33" s="819"/>
      <c r="AX33" s="819"/>
      <c r="AY33" s="819"/>
      <c r="AZ33" s="820" t="s">
        <v>539</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88</v>
      </c>
      <c r="R34" s="747"/>
      <c r="S34" s="747"/>
      <c r="T34" s="747"/>
      <c r="U34" s="747"/>
      <c r="V34" s="747">
        <v>88</v>
      </c>
      <c r="W34" s="747"/>
      <c r="X34" s="747"/>
      <c r="Y34" s="747"/>
      <c r="Z34" s="747"/>
      <c r="AA34" s="747" t="s">
        <v>538</v>
      </c>
      <c r="AB34" s="747"/>
      <c r="AC34" s="747"/>
      <c r="AD34" s="747"/>
      <c r="AE34" s="748"/>
      <c r="AF34" s="749" t="s">
        <v>222</v>
      </c>
      <c r="AG34" s="750"/>
      <c r="AH34" s="750"/>
      <c r="AI34" s="750"/>
      <c r="AJ34" s="751"/>
      <c r="AK34" s="818">
        <v>65</v>
      </c>
      <c r="AL34" s="819"/>
      <c r="AM34" s="819"/>
      <c r="AN34" s="819"/>
      <c r="AO34" s="819"/>
      <c r="AP34" s="819">
        <v>21</v>
      </c>
      <c r="AQ34" s="819"/>
      <c r="AR34" s="819"/>
      <c r="AS34" s="819"/>
      <c r="AT34" s="819"/>
      <c r="AU34" s="819">
        <v>16</v>
      </c>
      <c r="AV34" s="819"/>
      <c r="AW34" s="819"/>
      <c r="AX34" s="819"/>
      <c r="AY34" s="819"/>
      <c r="AZ34" s="820" t="s">
        <v>540</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204</v>
      </c>
      <c r="R35" s="747"/>
      <c r="S35" s="747"/>
      <c r="T35" s="747"/>
      <c r="U35" s="747"/>
      <c r="V35" s="747">
        <v>204</v>
      </c>
      <c r="W35" s="747"/>
      <c r="X35" s="747"/>
      <c r="Y35" s="747"/>
      <c r="Z35" s="747"/>
      <c r="AA35" s="747" t="s">
        <v>538</v>
      </c>
      <c r="AB35" s="747"/>
      <c r="AC35" s="747"/>
      <c r="AD35" s="747"/>
      <c r="AE35" s="748"/>
      <c r="AF35" s="749" t="s">
        <v>222</v>
      </c>
      <c r="AG35" s="750"/>
      <c r="AH35" s="750"/>
      <c r="AI35" s="750"/>
      <c r="AJ35" s="751"/>
      <c r="AK35" s="818">
        <v>125</v>
      </c>
      <c r="AL35" s="819"/>
      <c r="AM35" s="819"/>
      <c r="AN35" s="819"/>
      <c r="AO35" s="819"/>
      <c r="AP35" s="819">
        <v>1289</v>
      </c>
      <c r="AQ35" s="819"/>
      <c r="AR35" s="819"/>
      <c r="AS35" s="819"/>
      <c r="AT35" s="819"/>
      <c r="AU35" s="819">
        <v>1092</v>
      </c>
      <c r="AV35" s="819"/>
      <c r="AW35" s="819"/>
      <c r="AX35" s="819"/>
      <c r="AY35" s="819"/>
      <c r="AZ35" s="820" t="s">
        <v>538</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321</v>
      </c>
      <c r="AG63" s="830"/>
      <c r="AH63" s="830"/>
      <c r="AI63" s="830"/>
      <c r="AJ63" s="831"/>
      <c r="AK63" s="832"/>
      <c r="AL63" s="827"/>
      <c r="AM63" s="827"/>
      <c r="AN63" s="827"/>
      <c r="AO63" s="827"/>
      <c r="AP63" s="830">
        <v>2188</v>
      </c>
      <c r="AQ63" s="830"/>
      <c r="AR63" s="830"/>
      <c r="AS63" s="830"/>
      <c r="AT63" s="830"/>
      <c r="AU63" s="830">
        <v>1153</v>
      </c>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687</v>
      </c>
      <c r="R68" s="854"/>
      <c r="S68" s="854"/>
      <c r="T68" s="854"/>
      <c r="U68" s="854"/>
      <c r="V68" s="854">
        <v>651</v>
      </c>
      <c r="W68" s="854"/>
      <c r="X68" s="854"/>
      <c r="Y68" s="854"/>
      <c r="Z68" s="854"/>
      <c r="AA68" s="854">
        <v>37</v>
      </c>
      <c r="AB68" s="854"/>
      <c r="AC68" s="854"/>
      <c r="AD68" s="854"/>
      <c r="AE68" s="854"/>
      <c r="AF68" s="854">
        <v>37</v>
      </c>
      <c r="AG68" s="854"/>
      <c r="AH68" s="854"/>
      <c r="AI68" s="854"/>
      <c r="AJ68" s="854"/>
      <c r="AK68" s="854" t="s">
        <v>538</v>
      </c>
      <c r="AL68" s="854"/>
      <c r="AM68" s="854"/>
      <c r="AN68" s="854"/>
      <c r="AO68" s="854"/>
      <c r="AP68" s="854">
        <v>1840</v>
      </c>
      <c r="AQ68" s="854"/>
      <c r="AR68" s="854"/>
      <c r="AS68" s="854"/>
      <c r="AT68" s="854"/>
      <c r="AU68" s="854">
        <v>346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37</v>
      </c>
      <c r="AG88" s="830"/>
      <c r="AH88" s="830"/>
      <c r="AI88" s="830"/>
      <c r="AJ88" s="830"/>
      <c r="AK88" s="827"/>
      <c r="AL88" s="827"/>
      <c r="AM88" s="827"/>
      <c r="AN88" s="827"/>
      <c r="AO88" s="827"/>
      <c r="AP88" s="830">
        <v>1840</v>
      </c>
      <c r="AQ88" s="830"/>
      <c r="AR88" s="830"/>
      <c r="AS88" s="830"/>
      <c r="AT88" s="830"/>
      <c r="AU88" s="830">
        <v>346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288</v>
      </c>
      <c r="AG109" s="883"/>
      <c r="AH109" s="883"/>
      <c r="AI109" s="883"/>
      <c r="AJ109" s="884"/>
      <c r="AK109" s="882" t="s">
        <v>287</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288</v>
      </c>
      <c r="BW109" s="883"/>
      <c r="BX109" s="883"/>
      <c r="BY109" s="883"/>
      <c r="BZ109" s="884"/>
      <c r="CA109" s="882" t="s">
        <v>287</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288</v>
      </c>
      <c r="DM109" s="883"/>
      <c r="DN109" s="883"/>
      <c r="DO109" s="883"/>
      <c r="DP109" s="884"/>
      <c r="DQ109" s="882" t="s">
        <v>287</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884820</v>
      </c>
      <c r="AB110" s="890"/>
      <c r="AC110" s="890"/>
      <c r="AD110" s="890"/>
      <c r="AE110" s="891"/>
      <c r="AF110" s="892">
        <v>860773</v>
      </c>
      <c r="AG110" s="890"/>
      <c r="AH110" s="890"/>
      <c r="AI110" s="890"/>
      <c r="AJ110" s="891"/>
      <c r="AK110" s="892">
        <v>847223</v>
      </c>
      <c r="AL110" s="890"/>
      <c r="AM110" s="890"/>
      <c r="AN110" s="890"/>
      <c r="AO110" s="891"/>
      <c r="AP110" s="893">
        <v>33.799999999999997</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5913760</v>
      </c>
      <c r="BR110" s="927"/>
      <c r="BS110" s="927"/>
      <c r="BT110" s="927"/>
      <c r="BU110" s="927"/>
      <c r="BV110" s="927">
        <v>5610252</v>
      </c>
      <c r="BW110" s="927"/>
      <c r="BX110" s="927"/>
      <c r="BY110" s="927"/>
      <c r="BZ110" s="927"/>
      <c r="CA110" s="927">
        <v>5361346</v>
      </c>
      <c r="CB110" s="927"/>
      <c r="CC110" s="927"/>
      <c r="CD110" s="927"/>
      <c r="CE110" s="927"/>
      <c r="CF110" s="941">
        <v>213.6</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412</v>
      </c>
      <c r="DH110" s="927"/>
      <c r="DI110" s="927"/>
      <c r="DJ110" s="927"/>
      <c r="DK110" s="927"/>
      <c r="DL110" s="927" t="s">
        <v>412</v>
      </c>
      <c r="DM110" s="927"/>
      <c r="DN110" s="927"/>
      <c r="DO110" s="927"/>
      <c r="DP110" s="927"/>
      <c r="DQ110" s="927" t="s">
        <v>412</v>
      </c>
      <c r="DR110" s="927"/>
      <c r="DS110" s="927"/>
      <c r="DT110" s="927"/>
      <c r="DU110" s="927"/>
      <c r="DV110" s="928" t="s">
        <v>412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414</v>
      </c>
      <c r="AB111" s="934"/>
      <c r="AC111" s="934"/>
      <c r="AD111" s="934"/>
      <c r="AE111" s="935"/>
      <c r="AF111" s="936" t="s">
        <v>414</v>
      </c>
      <c r="AG111" s="934"/>
      <c r="AH111" s="934"/>
      <c r="AI111" s="934"/>
      <c r="AJ111" s="935"/>
      <c r="AK111" s="936" t="s">
        <v>414</v>
      </c>
      <c r="AL111" s="934"/>
      <c r="AM111" s="934"/>
      <c r="AN111" s="934"/>
      <c r="AO111" s="935"/>
      <c r="AP111" s="937" t="s">
        <v>414</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82512</v>
      </c>
      <c r="BR111" s="920"/>
      <c r="BS111" s="920"/>
      <c r="BT111" s="920"/>
      <c r="BU111" s="920"/>
      <c r="BV111" s="920">
        <v>63064</v>
      </c>
      <c r="BW111" s="920"/>
      <c r="BX111" s="920"/>
      <c r="BY111" s="920"/>
      <c r="BZ111" s="920"/>
      <c r="CA111" s="920">
        <v>42849</v>
      </c>
      <c r="CB111" s="920"/>
      <c r="CC111" s="920"/>
      <c r="CD111" s="920"/>
      <c r="CE111" s="920"/>
      <c r="CF111" s="914">
        <v>1.7</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412</v>
      </c>
      <c r="DH111" s="920"/>
      <c r="DI111" s="920"/>
      <c r="DJ111" s="920"/>
      <c r="DK111" s="920"/>
      <c r="DL111" s="920" t="s">
        <v>412</v>
      </c>
      <c r="DM111" s="920"/>
      <c r="DN111" s="920"/>
      <c r="DO111" s="920"/>
      <c r="DP111" s="920"/>
      <c r="DQ111" s="920" t="s">
        <v>412</v>
      </c>
      <c r="DR111" s="920"/>
      <c r="DS111" s="920"/>
      <c r="DT111" s="920"/>
      <c r="DU111" s="920"/>
      <c r="DV111" s="921" t="s">
        <v>412</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1346368</v>
      </c>
      <c r="BR112" s="920"/>
      <c r="BS112" s="920"/>
      <c r="BT112" s="920"/>
      <c r="BU112" s="920"/>
      <c r="BV112" s="920">
        <v>1275903</v>
      </c>
      <c r="BW112" s="920"/>
      <c r="BX112" s="920"/>
      <c r="BY112" s="920"/>
      <c r="BZ112" s="920"/>
      <c r="CA112" s="920">
        <v>1152521</v>
      </c>
      <c r="CB112" s="920"/>
      <c r="CC112" s="920"/>
      <c r="CD112" s="920"/>
      <c r="CE112" s="920"/>
      <c r="CF112" s="914">
        <v>45.9</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128505</v>
      </c>
      <c r="AB113" s="934"/>
      <c r="AC113" s="934"/>
      <c r="AD113" s="934"/>
      <c r="AE113" s="935"/>
      <c r="AF113" s="936">
        <v>132157</v>
      </c>
      <c r="AG113" s="934"/>
      <c r="AH113" s="934"/>
      <c r="AI113" s="934"/>
      <c r="AJ113" s="935"/>
      <c r="AK113" s="936">
        <v>134007</v>
      </c>
      <c r="AL113" s="934"/>
      <c r="AM113" s="934"/>
      <c r="AN113" s="934"/>
      <c r="AO113" s="935"/>
      <c r="AP113" s="937">
        <v>5.3</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218980</v>
      </c>
      <c r="BR113" s="920"/>
      <c r="BS113" s="920"/>
      <c r="BT113" s="920"/>
      <c r="BU113" s="920"/>
      <c r="BV113" s="920">
        <v>346660</v>
      </c>
      <c r="BW113" s="920"/>
      <c r="BX113" s="920"/>
      <c r="BY113" s="920"/>
      <c r="BZ113" s="920"/>
      <c r="CA113" s="920">
        <v>346250</v>
      </c>
      <c r="CB113" s="920"/>
      <c r="CC113" s="920"/>
      <c r="CD113" s="920"/>
      <c r="CE113" s="920"/>
      <c r="CF113" s="914">
        <v>13.8</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278</v>
      </c>
      <c r="AB114" s="959"/>
      <c r="AC114" s="959"/>
      <c r="AD114" s="959"/>
      <c r="AE114" s="960"/>
      <c r="AF114" s="961">
        <v>449</v>
      </c>
      <c r="AG114" s="959"/>
      <c r="AH114" s="959"/>
      <c r="AI114" s="959"/>
      <c r="AJ114" s="960"/>
      <c r="AK114" s="961">
        <v>111</v>
      </c>
      <c r="AL114" s="959"/>
      <c r="AM114" s="959"/>
      <c r="AN114" s="959"/>
      <c r="AO114" s="960"/>
      <c r="AP114" s="962">
        <v>0</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1283044</v>
      </c>
      <c r="BR114" s="920"/>
      <c r="BS114" s="920"/>
      <c r="BT114" s="920"/>
      <c r="BU114" s="920"/>
      <c r="BV114" s="920">
        <v>1226433</v>
      </c>
      <c r="BW114" s="920"/>
      <c r="BX114" s="920"/>
      <c r="BY114" s="920"/>
      <c r="BZ114" s="920"/>
      <c r="CA114" s="920">
        <v>1073550</v>
      </c>
      <c r="CB114" s="920"/>
      <c r="CC114" s="920"/>
      <c r="CD114" s="920"/>
      <c r="CE114" s="920"/>
      <c r="CF114" s="914">
        <v>42.8</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82512</v>
      </c>
      <c r="DH114" s="959"/>
      <c r="DI114" s="959"/>
      <c r="DJ114" s="959"/>
      <c r="DK114" s="960"/>
      <c r="DL114" s="961">
        <v>63064</v>
      </c>
      <c r="DM114" s="959"/>
      <c r="DN114" s="959"/>
      <c r="DO114" s="959"/>
      <c r="DP114" s="960"/>
      <c r="DQ114" s="961">
        <v>42849</v>
      </c>
      <c r="DR114" s="959"/>
      <c r="DS114" s="959"/>
      <c r="DT114" s="959"/>
      <c r="DU114" s="960"/>
      <c r="DV114" s="962">
        <v>1.7</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19741</v>
      </c>
      <c r="AB115" s="934"/>
      <c r="AC115" s="934"/>
      <c r="AD115" s="934"/>
      <c r="AE115" s="935"/>
      <c r="AF115" s="936">
        <v>19789</v>
      </c>
      <c r="AG115" s="934"/>
      <c r="AH115" s="934"/>
      <c r="AI115" s="934"/>
      <c r="AJ115" s="935"/>
      <c r="AK115" s="936">
        <v>19648</v>
      </c>
      <c r="AL115" s="934"/>
      <c r="AM115" s="934"/>
      <c r="AN115" s="934"/>
      <c r="AO115" s="935"/>
      <c r="AP115" s="937">
        <v>0.8</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93</v>
      </c>
      <c r="AB116" s="959"/>
      <c r="AC116" s="959"/>
      <c r="AD116" s="959"/>
      <c r="AE116" s="960"/>
      <c r="AF116" s="961">
        <v>90</v>
      </c>
      <c r="AG116" s="959"/>
      <c r="AH116" s="959"/>
      <c r="AI116" s="959"/>
      <c r="AJ116" s="960"/>
      <c r="AK116" s="961">
        <v>85</v>
      </c>
      <c r="AL116" s="959"/>
      <c r="AM116" s="959"/>
      <c r="AN116" s="959"/>
      <c r="AO116" s="960"/>
      <c r="AP116" s="962">
        <v>0</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1033437</v>
      </c>
      <c r="AB117" s="966"/>
      <c r="AC117" s="966"/>
      <c r="AD117" s="966"/>
      <c r="AE117" s="967"/>
      <c r="AF117" s="965">
        <v>1013258</v>
      </c>
      <c r="AG117" s="966"/>
      <c r="AH117" s="966"/>
      <c r="AI117" s="966"/>
      <c r="AJ117" s="967"/>
      <c r="AK117" s="965">
        <v>1001074</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288</v>
      </c>
      <c r="AG118" s="883"/>
      <c r="AH118" s="883"/>
      <c r="AI118" s="883"/>
      <c r="AJ118" s="884"/>
      <c r="AK118" s="882" t="s">
        <v>287</v>
      </c>
      <c r="AL118" s="883"/>
      <c r="AM118" s="883"/>
      <c r="AN118" s="883"/>
      <c r="AO118" s="884"/>
      <c r="AP118" s="990" t="s">
        <v>406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436</v>
      </c>
      <c r="BP118" s="994"/>
      <c r="BQ118" s="985">
        <v>8844664</v>
      </c>
      <c r="BR118" s="986"/>
      <c r="BS118" s="986"/>
      <c r="BT118" s="986"/>
      <c r="BU118" s="986"/>
      <c r="BV118" s="986">
        <v>8522312</v>
      </c>
      <c r="BW118" s="986"/>
      <c r="BX118" s="986"/>
      <c r="BY118" s="986"/>
      <c r="BZ118" s="986"/>
      <c r="CA118" s="986">
        <v>7976516</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1496491</v>
      </c>
      <c r="BR119" s="927"/>
      <c r="BS119" s="927"/>
      <c r="BT119" s="927"/>
      <c r="BU119" s="927"/>
      <c r="BV119" s="927">
        <v>1743140</v>
      </c>
      <c r="BW119" s="927"/>
      <c r="BX119" s="927"/>
      <c r="BY119" s="927"/>
      <c r="BZ119" s="927"/>
      <c r="CA119" s="927">
        <v>2076076</v>
      </c>
      <c r="CB119" s="927"/>
      <c r="CC119" s="927"/>
      <c r="CD119" s="927"/>
      <c r="CE119" s="927"/>
      <c r="CF119" s="941">
        <v>82.7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222</v>
      </c>
      <c r="DH119" s="998"/>
      <c r="DI119" s="998"/>
      <c r="DJ119" s="998"/>
      <c r="DK119" s="999"/>
      <c r="DL119" s="1000" t="s">
        <v>222</v>
      </c>
      <c r="DM119" s="998"/>
      <c r="DN119" s="998"/>
      <c r="DO119" s="998"/>
      <c r="DP119" s="999"/>
      <c r="DQ119" s="1000" t="s">
        <v>222</v>
      </c>
      <c r="DR119" s="998"/>
      <c r="DS119" s="998"/>
      <c r="DT119" s="998"/>
      <c r="DU119" s="999"/>
      <c r="DV119" s="1001" t="s">
        <v>222</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561278</v>
      </c>
      <c r="BR120" s="920"/>
      <c r="BS120" s="920"/>
      <c r="BT120" s="920"/>
      <c r="BU120" s="920"/>
      <c r="BV120" s="920">
        <v>508976</v>
      </c>
      <c r="BW120" s="920"/>
      <c r="BX120" s="920"/>
      <c r="BY120" s="920"/>
      <c r="BZ120" s="920"/>
      <c r="CA120" s="920">
        <v>454459</v>
      </c>
      <c r="CB120" s="920"/>
      <c r="CC120" s="920"/>
      <c r="CD120" s="920"/>
      <c r="CE120" s="920"/>
      <c r="CF120" s="914">
        <v>18.100000000000001</v>
      </c>
      <c r="CG120" s="915"/>
      <c r="CH120" s="915"/>
      <c r="CI120" s="915"/>
      <c r="CJ120" s="915"/>
      <c r="CK120" s="1013" t="s">
        <v>442</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1232016</v>
      </c>
      <c r="DH120" s="927"/>
      <c r="DI120" s="927"/>
      <c r="DJ120" s="927"/>
      <c r="DK120" s="927"/>
      <c r="DL120" s="927">
        <v>1181157</v>
      </c>
      <c r="DM120" s="927"/>
      <c r="DN120" s="927"/>
      <c r="DO120" s="927"/>
      <c r="DP120" s="927"/>
      <c r="DQ120" s="927">
        <v>1092021</v>
      </c>
      <c r="DR120" s="927"/>
      <c r="DS120" s="927"/>
      <c r="DT120" s="927"/>
      <c r="DU120" s="927"/>
      <c r="DV120" s="928">
        <v>43.5</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5031409</v>
      </c>
      <c r="BR121" s="986"/>
      <c r="BS121" s="986"/>
      <c r="BT121" s="986"/>
      <c r="BU121" s="986"/>
      <c r="BV121" s="986">
        <v>4892121</v>
      </c>
      <c r="BW121" s="986"/>
      <c r="BX121" s="986"/>
      <c r="BY121" s="986"/>
      <c r="BZ121" s="986"/>
      <c r="CA121" s="986">
        <v>4762939</v>
      </c>
      <c r="CB121" s="986"/>
      <c r="CC121" s="986"/>
      <c r="CD121" s="986"/>
      <c r="CE121" s="986"/>
      <c r="CF121" s="1024">
        <v>189.7</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58258</v>
      </c>
      <c r="DH121" s="920"/>
      <c r="DI121" s="920"/>
      <c r="DJ121" s="920"/>
      <c r="DK121" s="920"/>
      <c r="DL121" s="920">
        <v>51038</v>
      </c>
      <c r="DM121" s="920"/>
      <c r="DN121" s="920"/>
      <c r="DO121" s="920"/>
      <c r="DP121" s="920"/>
      <c r="DQ121" s="920">
        <v>44408</v>
      </c>
      <c r="DR121" s="920"/>
      <c r="DS121" s="920"/>
      <c r="DT121" s="920"/>
      <c r="DU121" s="920"/>
      <c r="DV121" s="921">
        <v>1.8</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19536</v>
      </c>
      <c r="AB122" s="959"/>
      <c r="AC122" s="959"/>
      <c r="AD122" s="959"/>
      <c r="AE122" s="960"/>
      <c r="AF122" s="961">
        <v>19624</v>
      </c>
      <c r="AG122" s="959"/>
      <c r="AH122" s="959"/>
      <c r="AI122" s="959"/>
      <c r="AJ122" s="960"/>
      <c r="AK122" s="961">
        <v>19630</v>
      </c>
      <c r="AL122" s="959"/>
      <c r="AM122" s="959"/>
      <c r="AN122" s="959"/>
      <c r="AO122" s="960"/>
      <c r="AP122" s="962">
        <v>0.8</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445</v>
      </c>
      <c r="BP122" s="994"/>
      <c r="BQ122" s="1034">
        <v>7089178</v>
      </c>
      <c r="BR122" s="1035"/>
      <c r="BS122" s="1035"/>
      <c r="BT122" s="1035"/>
      <c r="BU122" s="1035"/>
      <c r="BV122" s="1035">
        <v>7144237</v>
      </c>
      <c r="BW122" s="1035"/>
      <c r="BX122" s="1035"/>
      <c r="BY122" s="1035"/>
      <c r="BZ122" s="1035"/>
      <c r="CA122" s="1035">
        <v>7293474</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v>56094</v>
      </c>
      <c r="DH122" s="920"/>
      <c r="DI122" s="920"/>
      <c r="DJ122" s="920"/>
      <c r="DK122" s="920"/>
      <c r="DL122" s="920">
        <v>43708</v>
      </c>
      <c r="DM122" s="920"/>
      <c r="DN122" s="920"/>
      <c r="DO122" s="920"/>
      <c r="DP122" s="920"/>
      <c r="DQ122" s="920">
        <v>16092</v>
      </c>
      <c r="DR122" s="920"/>
      <c r="DS122" s="920"/>
      <c r="DT122" s="920"/>
      <c r="DU122" s="920"/>
      <c r="DV122" s="921">
        <v>0.6</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412</v>
      </c>
      <c r="AB123" s="959"/>
      <c r="AC123" s="959"/>
      <c r="AD123" s="959"/>
      <c r="AE123" s="960"/>
      <c r="AF123" s="961" t="s">
        <v>412</v>
      </c>
      <c r="AG123" s="959"/>
      <c r="AH123" s="959"/>
      <c r="AI123" s="959"/>
      <c r="AJ123" s="960"/>
      <c r="AK123" s="961" t="s">
        <v>412</v>
      </c>
      <c r="AL123" s="959"/>
      <c r="AM123" s="959"/>
      <c r="AN123" s="959"/>
      <c r="AO123" s="960"/>
      <c r="AP123" s="962" t="s">
        <v>412</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68.8</v>
      </c>
      <c r="BR123" s="1027"/>
      <c r="BS123" s="1027"/>
      <c r="BT123" s="1027"/>
      <c r="BU123" s="1027"/>
      <c r="BV123" s="1027">
        <v>53.5</v>
      </c>
      <c r="BW123" s="1027"/>
      <c r="BX123" s="1027"/>
      <c r="BY123" s="1027"/>
      <c r="BZ123" s="1027"/>
      <c r="CA123" s="1027">
        <v>27.2</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t="s">
        <v>412</v>
      </c>
      <c r="DH123" s="959"/>
      <c r="DI123" s="959"/>
      <c r="DJ123" s="959"/>
      <c r="DK123" s="960"/>
      <c r="DL123" s="961" t="s">
        <v>412</v>
      </c>
      <c r="DM123" s="959"/>
      <c r="DN123" s="959"/>
      <c r="DO123" s="959"/>
      <c r="DP123" s="960"/>
      <c r="DQ123" s="961" t="s">
        <v>412</v>
      </c>
      <c r="DR123" s="959"/>
      <c r="DS123" s="959"/>
      <c r="DT123" s="959"/>
      <c r="DU123" s="960"/>
      <c r="DV123" s="962" t="s">
        <v>412</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412</v>
      </c>
      <c r="AB124" s="959"/>
      <c r="AC124" s="959"/>
      <c r="AD124" s="959"/>
      <c r="AE124" s="960"/>
      <c r="AF124" s="961" t="s">
        <v>412</v>
      </c>
      <c r="AG124" s="959"/>
      <c r="AH124" s="959"/>
      <c r="AI124" s="959"/>
      <c r="AJ124" s="960"/>
      <c r="AK124" s="961" t="s">
        <v>412</v>
      </c>
      <c r="AL124" s="959"/>
      <c r="AM124" s="959"/>
      <c r="AN124" s="959"/>
      <c r="AO124" s="960"/>
      <c r="AP124" s="962" t="s">
        <v>412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412</v>
      </c>
      <c r="DH124" s="998"/>
      <c r="DI124" s="998"/>
      <c r="DJ124" s="998"/>
      <c r="DK124" s="999"/>
      <c r="DL124" s="1000" t="s">
        <v>412</v>
      </c>
      <c r="DM124" s="998"/>
      <c r="DN124" s="998"/>
      <c r="DO124" s="998"/>
      <c r="DP124" s="999"/>
      <c r="DQ124" s="1000" t="s">
        <v>412</v>
      </c>
      <c r="DR124" s="998"/>
      <c r="DS124" s="998"/>
      <c r="DT124" s="998"/>
      <c r="DU124" s="999"/>
      <c r="DV124" s="1001" t="s">
        <v>412</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412</v>
      </c>
      <c r="AB125" s="959"/>
      <c r="AC125" s="959"/>
      <c r="AD125" s="959"/>
      <c r="AE125" s="960"/>
      <c r="AF125" s="961" t="s">
        <v>412</v>
      </c>
      <c r="AG125" s="959"/>
      <c r="AH125" s="959"/>
      <c r="AI125" s="959"/>
      <c r="AJ125" s="960"/>
      <c r="AK125" s="961" t="s">
        <v>412</v>
      </c>
      <c r="AL125" s="959"/>
      <c r="AM125" s="959"/>
      <c r="AN125" s="959"/>
      <c r="AO125" s="960"/>
      <c r="AP125" s="962" t="s">
        <v>412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412</v>
      </c>
      <c r="DH125" s="927"/>
      <c r="DI125" s="927"/>
      <c r="DJ125" s="927"/>
      <c r="DK125" s="927"/>
      <c r="DL125" s="927" t="s">
        <v>412</v>
      </c>
      <c r="DM125" s="927"/>
      <c r="DN125" s="927"/>
      <c r="DO125" s="927"/>
      <c r="DP125" s="927"/>
      <c r="DQ125" s="927" t="s">
        <v>412</v>
      </c>
      <c r="DR125" s="927"/>
      <c r="DS125" s="927"/>
      <c r="DT125" s="927"/>
      <c r="DU125" s="927"/>
      <c r="DV125" s="928" t="s">
        <v>412</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412</v>
      </c>
      <c r="AB126" s="959"/>
      <c r="AC126" s="959"/>
      <c r="AD126" s="959"/>
      <c r="AE126" s="960"/>
      <c r="AF126" s="961" t="s">
        <v>412</v>
      </c>
      <c r="AG126" s="959"/>
      <c r="AH126" s="959"/>
      <c r="AI126" s="959"/>
      <c r="AJ126" s="960"/>
      <c r="AK126" s="961" t="s">
        <v>412</v>
      </c>
      <c r="AL126" s="959"/>
      <c r="AM126" s="959"/>
      <c r="AN126" s="959"/>
      <c r="AO126" s="960"/>
      <c r="AP126" s="962" t="s">
        <v>412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412</v>
      </c>
      <c r="DH126" s="920"/>
      <c r="DI126" s="920"/>
      <c r="DJ126" s="920"/>
      <c r="DK126" s="920"/>
      <c r="DL126" s="920" t="s">
        <v>412</v>
      </c>
      <c r="DM126" s="920"/>
      <c r="DN126" s="920"/>
      <c r="DO126" s="920"/>
      <c r="DP126" s="920"/>
      <c r="DQ126" s="920" t="s">
        <v>412</v>
      </c>
      <c r="DR126" s="920"/>
      <c r="DS126" s="920"/>
      <c r="DT126" s="920"/>
      <c r="DU126" s="920"/>
      <c r="DV126" s="921" t="s">
        <v>412</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205</v>
      </c>
      <c r="AB127" s="959"/>
      <c r="AC127" s="959"/>
      <c r="AD127" s="959"/>
      <c r="AE127" s="960"/>
      <c r="AF127" s="961">
        <v>165</v>
      </c>
      <c r="AG127" s="959"/>
      <c r="AH127" s="959"/>
      <c r="AI127" s="959"/>
      <c r="AJ127" s="960"/>
      <c r="AK127" s="961">
        <v>18</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412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412</v>
      </c>
      <c r="DH127" s="1048"/>
      <c r="DI127" s="1048"/>
      <c r="DJ127" s="1048"/>
      <c r="DK127" s="1048"/>
      <c r="DL127" s="1048" t="s">
        <v>412</v>
      </c>
      <c r="DM127" s="1048"/>
      <c r="DN127" s="1048"/>
      <c r="DO127" s="1048"/>
      <c r="DP127" s="1048"/>
      <c r="DQ127" s="1048" t="s">
        <v>412</v>
      </c>
      <c r="DR127" s="1048"/>
      <c r="DS127" s="1048"/>
      <c r="DT127" s="1048"/>
      <c r="DU127" s="1048"/>
      <c r="DV127" s="1049" t="s">
        <v>412</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71518</v>
      </c>
      <c r="AB128" s="1090"/>
      <c r="AC128" s="1090"/>
      <c r="AD128" s="1090"/>
      <c r="AE128" s="1091"/>
      <c r="AF128" s="1092">
        <v>72731</v>
      </c>
      <c r="AG128" s="1090"/>
      <c r="AH128" s="1090"/>
      <c r="AI128" s="1090"/>
      <c r="AJ128" s="1091"/>
      <c r="AK128" s="1092">
        <v>68573</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222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3156558</v>
      </c>
      <c r="AB129" s="959"/>
      <c r="AC129" s="959"/>
      <c r="AD129" s="959"/>
      <c r="AE129" s="960"/>
      <c r="AF129" s="961">
        <v>3176314</v>
      </c>
      <c r="AG129" s="959"/>
      <c r="AH129" s="959"/>
      <c r="AI129" s="959"/>
      <c r="AJ129" s="960"/>
      <c r="AK129" s="961">
        <v>3116697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13.3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607072</v>
      </c>
      <c r="AB130" s="959"/>
      <c r="AC130" s="959"/>
      <c r="AD130" s="959"/>
      <c r="AE130" s="960"/>
      <c r="AF130" s="961">
        <v>600945</v>
      </c>
      <c r="AG130" s="959"/>
      <c r="AH130" s="959"/>
      <c r="AI130" s="959"/>
      <c r="AJ130" s="960"/>
      <c r="AK130" s="961">
        <v>606444</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27.2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2549486</v>
      </c>
      <c r="AB131" s="998"/>
      <c r="AC131" s="998"/>
      <c r="AD131" s="998"/>
      <c r="AE131" s="999"/>
      <c r="AF131" s="1000">
        <v>2575369</v>
      </c>
      <c r="AG131" s="998"/>
      <c r="AH131" s="998"/>
      <c r="AI131" s="998"/>
      <c r="AJ131" s="999"/>
      <c r="AK131" s="1000">
        <v>2510253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13.918374139999999</v>
      </c>
      <c r="AB132" s="1104"/>
      <c r="AC132" s="1104"/>
      <c r="AD132" s="1104"/>
      <c r="AE132" s="1105"/>
      <c r="AF132" s="1106">
        <v>13.185760950000001</v>
      </c>
      <c r="AG132" s="1104"/>
      <c r="AH132" s="1104"/>
      <c r="AI132" s="1104"/>
      <c r="AJ132" s="1105"/>
      <c r="AK132" s="1106">
        <v>12.989009469999999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14.2</v>
      </c>
      <c r="AB133" s="1111"/>
      <c r="AC133" s="1111"/>
      <c r="AD133" s="1111"/>
      <c r="AE133" s="1112"/>
      <c r="AF133" s="1110">
        <v>13.8</v>
      </c>
      <c r="AG133" s="1111"/>
      <c r="AH133" s="1111"/>
      <c r="AI133" s="1111"/>
      <c r="AJ133" s="1112"/>
      <c r="AK133" s="1110">
        <v>13.3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F30" sqref="AF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4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I55" sqref="I5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1082101</v>
      </c>
      <c r="L9" s="264">
        <v>221153</v>
      </c>
      <c r="M9" s="265">
        <v>138183</v>
      </c>
      <c r="N9" s="266">
        <v>60</v>
      </c>
    </row>
    <row r="10" spans="1:16">
      <c r="A10" s="248"/>
      <c r="B10" s="244"/>
      <c r="C10" s="244"/>
      <c r="D10" s="244"/>
      <c r="E10" s="244"/>
      <c r="F10" s="244"/>
      <c r="G10" s="1119" t="s">
        <v>480</v>
      </c>
      <c r="H10" s="1120"/>
      <c r="I10" s="1120"/>
      <c r="J10" s="1121"/>
      <c r="K10" s="267">
        <v>167351</v>
      </c>
      <c r="L10" s="268">
        <v>34202</v>
      </c>
      <c r="M10" s="269">
        <v>15438</v>
      </c>
      <c r="N10" s="270">
        <v>121.5</v>
      </c>
    </row>
    <row r="11" spans="1:16" ht="13.5" customHeight="1">
      <c r="A11" s="248"/>
      <c r="B11" s="244"/>
      <c r="C11" s="244"/>
      <c r="D11" s="244"/>
      <c r="E11" s="244"/>
      <c r="F11" s="244"/>
      <c r="G11" s="1119" t="s">
        <v>481</v>
      </c>
      <c r="H11" s="1120"/>
      <c r="I11" s="1120"/>
      <c r="J11" s="1121"/>
      <c r="K11" s="267">
        <v>812</v>
      </c>
      <c r="L11" s="268">
        <v>166</v>
      </c>
      <c r="M11" s="269">
        <v>22352</v>
      </c>
      <c r="N11" s="270">
        <v>-99.3</v>
      </c>
    </row>
    <row r="12" spans="1:16" ht="13.5" customHeight="1">
      <c r="A12" s="248"/>
      <c r="B12" s="244"/>
      <c r="C12" s="244"/>
      <c r="D12" s="244"/>
      <c r="E12" s="244"/>
      <c r="F12" s="244"/>
      <c r="G12" s="1119" t="s">
        <v>482</v>
      </c>
      <c r="H12" s="1120"/>
      <c r="I12" s="1120"/>
      <c r="J12" s="1121"/>
      <c r="K12" s="267" t="s">
        <v>483</v>
      </c>
      <c r="L12" s="268" t="s">
        <v>483</v>
      </c>
      <c r="M12" s="269">
        <v>2530</v>
      </c>
      <c r="N12" s="270" t="s">
        <v>483</v>
      </c>
    </row>
    <row r="13" spans="1:16" ht="13.5" customHeight="1">
      <c r="A13" s="248"/>
      <c r="B13" s="244"/>
      <c r="C13" s="244"/>
      <c r="D13" s="244"/>
      <c r="E13" s="244"/>
      <c r="F13" s="244"/>
      <c r="G13" s="1119" t="s">
        <v>484</v>
      </c>
      <c r="H13" s="1120"/>
      <c r="I13" s="1120"/>
      <c r="J13" s="1121"/>
      <c r="K13" s="267" t="s">
        <v>483</v>
      </c>
      <c r="L13" s="268" t="s">
        <v>483</v>
      </c>
      <c r="M13" s="269" t="s">
        <v>483</v>
      </c>
      <c r="N13" s="270" t="s">
        <v>483</v>
      </c>
    </row>
    <row r="14" spans="1:16" ht="13.5" customHeight="1">
      <c r="A14" s="248"/>
      <c r="B14" s="244"/>
      <c r="C14" s="244"/>
      <c r="D14" s="244"/>
      <c r="E14" s="244"/>
      <c r="F14" s="244"/>
      <c r="G14" s="1119" t="s">
        <v>485</v>
      </c>
      <c r="H14" s="1120"/>
      <c r="I14" s="1120"/>
      <c r="J14" s="1121"/>
      <c r="K14" s="267">
        <v>35094</v>
      </c>
      <c r="L14" s="268">
        <v>7172</v>
      </c>
      <c r="M14" s="269">
        <v>5605</v>
      </c>
      <c r="N14" s="270">
        <v>28</v>
      </c>
    </row>
    <row r="15" spans="1:16" ht="13.5" customHeight="1">
      <c r="A15" s="248"/>
      <c r="B15" s="244"/>
      <c r="C15" s="244"/>
      <c r="D15" s="244"/>
      <c r="E15" s="244"/>
      <c r="F15" s="244"/>
      <c r="G15" s="1119" t="s">
        <v>486</v>
      </c>
      <c r="H15" s="1120"/>
      <c r="I15" s="1120"/>
      <c r="J15" s="1121"/>
      <c r="K15" s="267" t="s">
        <v>483</v>
      </c>
      <c r="L15" s="268" t="s">
        <v>483</v>
      </c>
      <c r="M15" s="269">
        <v>3103</v>
      </c>
      <c r="N15" s="270" t="s">
        <v>483</v>
      </c>
    </row>
    <row r="16" spans="1:16">
      <c r="A16" s="248"/>
      <c r="B16" s="244"/>
      <c r="C16" s="244"/>
      <c r="D16" s="244"/>
      <c r="E16" s="244"/>
      <c r="F16" s="244"/>
      <c r="G16" s="1122" t="s">
        <v>487</v>
      </c>
      <c r="H16" s="1123"/>
      <c r="I16" s="1123"/>
      <c r="J16" s="1124"/>
      <c r="K16" s="268">
        <v>-120893</v>
      </c>
      <c r="L16" s="268">
        <v>-24707</v>
      </c>
      <c r="M16" s="269">
        <v>-15159</v>
      </c>
      <c r="N16" s="270">
        <v>63</v>
      </c>
    </row>
    <row r="17" spans="1:16">
      <c r="A17" s="248"/>
      <c r="B17" s="244"/>
      <c r="C17" s="244"/>
      <c r="D17" s="244"/>
      <c r="E17" s="244"/>
      <c r="F17" s="244"/>
      <c r="G17" s="1122" t="s">
        <v>171</v>
      </c>
      <c r="H17" s="1123"/>
      <c r="I17" s="1123"/>
      <c r="J17" s="1124"/>
      <c r="K17" s="268">
        <v>1164465</v>
      </c>
      <c r="L17" s="268">
        <v>237986</v>
      </c>
      <c r="M17" s="269">
        <v>172052</v>
      </c>
      <c r="N17" s="270">
        <v>38.299999999999997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25.34</v>
      </c>
      <c r="L21" s="281">
        <v>15.52</v>
      </c>
      <c r="M21" s="282">
        <v>9.82</v>
      </c>
      <c r="N21" s="249"/>
      <c r="O21" s="283"/>
      <c r="P21" s="279"/>
    </row>
    <row r="22" spans="1:16" s="284" customFormat="1">
      <c r="A22" s="279"/>
      <c r="B22" s="249"/>
      <c r="C22" s="249"/>
      <c r="D22" s="249"/>
      <c r="E22" s="249"/>
      <c r="F22" s="249"/>
      <c r="G22" s="1114" t="s">
        <v>493</v>
      </c>
      <c r="H22" s="1115"/>
      <c r="I22" s="1115"/>
      <c r="J22" s="1116"/>
      <c r="K22" s="285">
        <v>94.5</v>
      </c>
      <c r="L22" s="286">
        <v>95.8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847223</v>
      </c>
      <c r="L32" s="294">
        <v>173150</v>
      </c>
      <c r="M32" s="295">
        <v>106666</v>
      </c>
      <c r="N32" s="296">
        <v>62.3</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v>439</v>
      </c>
      <c r="N34" s="296" t="s">
        <v>483</v>
      </c>
    </row>
    <row r="35" spans="1:16" ht="27" customHeight="1">
      <c r="A35" s="248"/>
      <c r="B35" s="244"/>
      <c r="C35" s="244"/>
      <c r="D35" s="244"/>
      <c r="E35" s="244"/>
      <c r="F35" s="244"/>
      <c r="G35" s="1130" t="s">
        <v>499</v>
      </c>
      <c r="H35" s="1131"/>
      <c r="I35" s="1131"/>
      <c r="J35" s="1132"/>
      <c r="K35" s="294">
        <v>134007</v>
      </c>
      <c r="L35" s="294">
        <v>27387</v>
      </c>
      <c r="M35" s="295">
        <v>24405</v>
      </c>
      <c r="N35" s="296">
        <v>12.2</v>
      </c>
    </row>
    <row r="36" spans="1:16" ht="27" customHeight="1">
      <c r="A36" s="248"/>
      <c r="B36" s="244"/>
      <c r="C36" s="244"/>
      <c r="D36" s="244"/>
      <c r="E36" s="244"/>
      <c r="F36" s="244"/>
      <c r="G36" s="1130" t="s">
        <v>500</v>
      </c>
      <c r="H36" s="1131"/>
      <c r="I36" s="1131"/>
      <c r="J36" s="1132"/>
      <c r="K36" s="294">
        <v>111</v>
      </c>
      <c r="L36" s="294">
        <v>23</v>
      </c>
      <c r="M36" s="295">
        <v>4847</v>
      </c>
      <c r="N36" s="296">
        <v>-99.5</v>
      </c>
    </row>
    <row r="37" spans="1:16" ht="13.5" customHeight="1">
      <c r="A37" s="248"/>
      <c r="B37" s="244"/>
      <c r="C37" s="244"/>
      <c r="D37" s="244"/>
      <c r="E37" s="244"/>
      <c r="F37" s="244"/>
      <c r="G37" s="1130" t="s">
        <v>501</v>
      </c>
      <c r="H37" s="1131"/>
      <c r="I37" s="1131"/>
      <c r="J37" s="1132"/>
      <c r="K37" s="294">
        <v>19648</v>
      </c>
      <c r="L37" s="294">
        <v>4016</v>
      </c>
      <c r="M37" s="295">
        <v>2124</v>
      </c>
      <c r="N37" s="296">
        <v>89.1</v>
      </c>
    </row>
    <row r="38" spans="1:16" ht="27" customHeight="1">
      <c r="A38" s="248"/>
      <c r="B38" s="244"/>
      <c r="C38" s="244"/>
      <c r="D38" s="244"/>
      <c r="E38" s="244"/>
      <c r="F38" s="244"/>
      <c r="G38" s="1133" t="s">
        <v>502</v>
      </c>
      <c r="H38" s="1134"/>
      <c r="I38" s="1134"/>
      <c r="J38" s="1135"/>
      <c r="K38" s="297">
        <v>85</v>
      </c>
      <c r="L38" s="297">
        <v>17</v>
      </c>
      <c r="M38" s="298">
        <v>33</v>
      </c>
      <c r="N38" s="299">
        <v>-48.5</v>
      </c>
      <c r="O38" s="293"/>
    </row>
    <row r="39" spans="1:16">
      <c r="A39" s="248"/>
      <c r="B39" s="244"/>
      <c r="C39" s="244"/>
      <c r="D39" s="244"/>
      <c r="E39" s="244"/>
      <c r="F39" s="244"/>
      <c r="G39" s="1133" t="s">
        <v>503</v>
      </c>
      <c r="H39" s="1134"/>
      <c r="I39" s="1134"/>
      <c r="J39" s="1135"/>
      <c r="K39" s="300">
        <v>-68573</v>
      </c>
      <c r="L39" s="300">
        <v>-14015</v>
      </c>
      <c r="M39" s="301">
        <v>-5315</v>
      </c>
      <c r="N39" s="302">
        <v>163.69999999999999</v>
      </c>
      <c r="O39" s="293"/>
    </row>
    <row r="40" spans="1:16" ht="27" customHeight="1">
      <c r="A40" s="248"/>
      <c r="B40" s="244"/>
      <c r="C40" s="244"/>
      <c r="D40" s="244"/>
      <c r="E40" s="244"/>
      <c r="F40" s="244"/>
      <c r="G40" s="1130" t="s">
        <v>504</v>
      </c>
      <c r="H40" s="1131"/>
      <c r="I40" s="1131"/>
      <c r="J40" s="1132"/>
      <c r="K40" s="300">
        <v>-606444</v>
      </c>
      <c r="L40" s="300">
        <v>-123941</v>
      </c>
      <c r="M40" s="301">
        <v>-96584</v>
      </c>
      <c r="N40" s="302">
        <v>28.3</v>
      </c>
      <c r="O40" s="293"/>
    </row>
    <row r="41" spans="1:16">
      <c r="A41" s="248"/>
      <c r="B41" s="244"/>
      <c r="C41" s="244"/>
      <c r="D41" s="244"/>
      <c r="E41" s="244"/>
      <c r="F41" s="244"/>
      <c r="G41" s="1136" t="s">
        <v>282</v>
      </c>
      <c r="H41" s="1137"/>
      <c r="I41" s="1137"/>
      <c r="J41" s="1138"/>
      <c r="K41" s="294">
        <v>326057</v>
      </c>
      <c r="L41" s="300">
        <v>66637</v>
      </c>
      <c r="M41" s="301">
        <v>36615</v>
      </c>
      <c r="N41" s="302">
        <v>82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304815</v>
      </c>
      <c r="J51" s="320">
        <v>58517</v>
      </c>
      <c r="K51" s="321">
        <v>-43.5</v>
      </c>
      <c r="L51" s="322">
        <v>192544</v>
      </c>
      <c r="M51" s="323">
        <v>10.4</v>
      </c>
      <c r="N51" s="324">
        <v>-53.9</v>
      </c>
    </row>
    <row r="52" spans="1:14">
      <c r="A52" s="248"/>
      <c r="B52" s="244"/>
      <c r="C52" s="244"/>
      <c r="D52" s="244"/>
      <c r="E52" s="244"/>
      <c r="F52" s="244"/>
      <c r="G52" s="325"/>
      <c r="H52" s="326" t="s">
        <v>515</v>
      </c>
      <c r="I52" s="327">
        <v>169178</v>
      </c>
      <c r="J52" s="328">
        <v>32478</v>
      </c>
      <c r="K52" s="329">
        <v>-54.2</v>
      </c>
      <c r="L52" s="330">
        <v>82235</v>
      </c>
      <c r="M52" s="331">
        <v>-8.1</v>
      </c>
      <c r="N52" s="332">
        <v>-46.1</v>
      </c>
    </row>
    <row r="53" spans="1:14">
      <c r="A53" s="248"/>
      <c r="B53" s="244"/>
      <c r="C53" s="244"/>
      <c r="D53" s="244"/>
      <c r="E53" s="244"/>
      <c r="F53" s="244"/>
      <c r="G53" s="310" t="s">
        <v>516</v>
      </c>
      <c r="H53" s="311"/>
      <c r="I53" s="319">
        <v>494835</v>
      </c>
      <c r="J53" s="320">
        <v>97485</v>
      </c>
      <c r="K53" s="321">
        <v>66.599999999999994</v>
      </c>
      <c r="L53" s="322">
        <v>146140</v>
      </c>
      <c r="M53" s="323">
        <v>-24.1</v>
      </c>
      <c r="N53" s="324">
        <v>90.7</v>
      </c>
    </row>
    <row r="54" spans="1:14">
      <c r="A54" s="248"/>
      <c r="B54" s="244"/>
      <c r="C54" s="244"/>
      <c r="D54" s="244"/>
      <c r="E54" s="244"/>
      <c r="F54" s="244"/>
      <c r="G54" s="325"/>
      <c r="H54" s="326" t="s">
        <v>515</v>
      </c>
      <c r="I54" s="327">
        <v>315775</v>
      </c>
      <c r="J54" s="328">
        <v>62209</v>
      </c>
      <c r="K54" s="329">
        <v>91.5</v>
      </c>
      <c r="L54" s="330">
        <v>75451</v>
      </c>
      <c r="M54" s="331">
        <v>-8.1999999999999993</v>
      </c>
      <c r="N54" s="332">
        <v>99.7</v>
      </c>
    </row>
    <row r="55" spans="1:14">
      <c r="A55" s="248"/>
      <c r="B55" s="244"/>
      <c r="C55" s="244"/>
      <c r="D55" s="244"/>
      <c r="E55" s="244"/>
      <c r="F55" s="244"/>
      <c r="G55" s="310" t="s">
        <v>517</v>
      </c>
      <c r="H55" s="311"/>
      <c r="I55" s="319">
        <v>416945</v>
      </c>
      <c r="J55" s="320">
        <v>82351</v>
      </c>
      <c r="K55" s="321">
        <v>-15.5</v>
      </c>
      <c r="L55" s="322">
        <v>146641</v>
      </c>
      <c r="M55" s="323">
        <v>0.3</v>
      </c>
      <c r="N55" s="324">
        <v>-15.8</v>
      </c>
    </row>
    <row r="56" spans="1:14">
      <c r="A56" s="248"/>
      <c r="B56" s="244"/>
      <c r="C56" s="244"/>
      <c r="D56" s="244"/>
      <c r="E56" s="244"/>
      <c r="F56" s="244"/>
      <c r="G56" s="325"/>
      <c r="H56" s="326" t="s">
        <v>515</v>
      </c>
      <c r="I56" s="327">
        <v>337374</v>
      </c>
      <c r="J56" s="328">
        <v>66635</v>
      </c>
      <c r="K56" s="329">
        <v>7.1</v>
      </c>
      <c r="L56" s="330">
        <v>68142</v>
      </c>
      <c r="M56" s="331">
        <v>-9.6999999999999993</v>
      </c>
      <c r="N56" s="332">
        <v>16.8</v>
      </c>
    </row>
    <row r="57" spans="1:14">
      <c r="A57" s="248"/>
      <c r="B57" s="244"/>
      <c r="C57" s="244"/>
      <c r="D57" s="244"/>
      <c r="E57" s="244"/>
      <c r="F57" s="244"/>
      <c r="G57" s="310" t="s">
        <v>518</v>
      </c>
      <c r="H57" s="311"/>
      <c r="I57" s="319">
        <v>448822</v>
      </c>
      <c r="J57" s="320">
        <v>89711</v>
      </c>
      <c r="K57" s="321">
        <v>8.9</v>
      </c>
      <c r="L57" s="322">
        <v>174587</v>
      </c>
      <c r="M57" s="323">
        <v>19.100000000000001</v>
      </c>
      <c r="N57" s="324">
        <v>-10.199999999999999</v>
      </c>
    </row>
    <row r="58" spans="1:14">
      <c r="A58" s="248"/>
      <c r="B58" s="244"/>
      <c r="C58" s="244"/>
      <c r="D58" s="244"/>
      <c r="E58" s="244"/>
      <c r="F58" s="244"/>
      <c r="G58" s="325"/>
      <c r="H58" s="326" t="s">
        <v>515</v>
      </c>
      <c r="I58" s="327">
        <v>345137</v>
      </c>
      <c r="J58" s="328">
        <v>68986</v>
      </c>
      <c r="K58" s="329">
        <v>3.5</v>
      </c>
      <c r="L58" s="330">
        <v>79695</v>
      </c>
      <c r="M58" s="331">
        <v>17</v>
      </c>
      <c r="N58" s="332">
        <v>-13.5</v>
      </c>
    </row>
    <row r="59" spans="1:14">
      <c r="A59" s="248"/>
      <c r="B59" s="244"/>
      <c r="C59" s="244"/>
      <c r="D59" s="244"/>
      <c r="E59" s="244"/>
      <c r="F59" s="244"/>
      <c r="G59" s="310" t="s">
        <v>519</v>
      </c>
      <c r="H59" s="311"/>
      <c r="I59" s="319">
        <v>491578</v>
      </c>
      <c r="J59" s="320">
        <v>100466</v>
      </c>
      <c r="K59" s="321">
        <v>12</v>
      </c>
      <c r="L59" s="322">
        <v>175675</v>
      </c>
      <c r="M59" s="323">
        <v>0.6</v>
      </c>
      <c r="N59" s="324">
        <v>11.4</v>
      </c>
    </row>
    <row r="60" spans="1:14">
      <c r="A60" s="248"/>
      <c r="B60" s="244"/>
      <c r="C60" s="244"/>
      <c r="D60" s="244"/>
      <c r="E60" s="244"/>
      <c r="F60" s="244"/>
      <c r="G60" s="325"/>
      <c r="H60" s="326" t="s">
        <v>515</v>
      </c>
      <c r="I60" s="333">
        <v>300128</v>
      </c>
      <c r="J60" s="328">
        <v>61338</v>
      </c>
      <c r="K60" s="329">
        <v>-11.1</v>
      </c>
      <c r="L60" s="330">
        <v>87698</v>
      </c>
      <c r="M60" s="331">
        <v>10</v>
      </c>
      <c r="N60" s="332">
        <v>-21.1</v>
      </c>
    </row>
    <row r="61" spans="1:14">
      <c r="A61" s="248"/>
      <c r="B61" s="244"/>
      <c r="C61" s="244"/>
      <c r="D61" s="244"/>
      <c r="E61" s="244"/>
      <c r="F61" s="244"/>
      <c r="G61" s="310" t="s">
        <v>520</v>
      </c>
      <c r="H61" s="334"/>
      <c r="I61" s="335">
        <v>431399</v>
      </c>
      <c r="J61" s="336">
        <v>85706</v>
      </c>
      <c r="K61" s="337">
        <v>5.7</v>
      </c>
      <c r="L61" s="338">
        <v>167117</v>
      </c>
      <c r="M61" s="339">
        <v>1.3</v>
      </c>
      <c r="N61" s="324">
        <v>4.4000000000000004</v>
      </c>
    </row>
    <row r="62" spans="1:14">
      <c r="A62" s="248"/>
      <c r="B62" s="244"/>
      <c r="C62" s="244"/>
      <c r="D62" s="244"/>
      <c r="E62" s="244"/>
      <c r="F62" s="244"/>
      <c r="G62" s="325"/>
      <c r="H62" s="326" t="s">
        <v>515</v>
      </c>
      <c r="I62" s="327">
        <v>293518</v>
      </c>
      <c r="J62" s="328">
        <v>58329</v>
      </c>
      <c r="K62" s="329">
        <v>7.4</v>
      </c>
      <c r="L62" s="330">
        <v>78644</v>
      </c>
      <c r="M62" s="331">
        <v>0.2</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16.07</v>
      </c>
      <c r="G47" s="12">
        <v>23.64</v>
      </c>
      <c r="H47" s="12">
        <v>30.62</v>
      </c>
      <c r="I47" s="12">
        <v>36.770000000000003</v>
      </c>
      <c r="J47" s="13">
        <v>43.92</v>
      </c>
    </row>
    <row r="48" spans="2:10" ht="57.75" customHeight="1">
      <c r="B48" s="14"/>
      <c r="C48" s="1141" t="s">
        <v>4</v>
      </c>
      <c r="D48" s="1141"/>
      <c r="E48" s="1142"/>
      <c r="F48" s="15">
        <v>5.75</v>
      </c>
      <c r="G48" s="16">
        <v>6.41</v>
      </c>
      <c r="H48" s="16">
        <v>6.48</v>
      </c>
      <c r="I48" s="16">
        <v>8.33</v>
      </c>
      <c r="J48" s="17">
        <v>4.88</v>
      </c>
    </row>
    <row r="49" spans="2:10" ht="57.75" customHeight="1" thickBot="1">
      <c r="B49" s="18"/>
      <c r="C49" s="1143" t="s">
        <v>5</v>
      </c>
      <c r="D49" s="1143"/>
      <c r="E49" s="1144"/>
      <c r="F49" s="19">
        <v>7.08</v>
      </c>
      <c r="G49" s="20">
        <v>1.92</v>
      </c>
      <c r="H49" s="20">
        <v>2.86</v>
      </c>
      <c r="I49" s="20">
        <v>3.2</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5.75</v>
      </c>
      <c r="G34" s="33">
        <v>6.41</v>
      </c>
      <c r="H34" s="33">
        <v>6.47</v>
      </c>
      <c r="I34" s="33">
        <v>8.32</v>
      </c>
      <c r="J34" s="34">
        <v>4.88</v>
      </c>
      <c r="K34" s="22"/>
      <c r="L34" s="22"/>
      <c r="M34" s="22"/>
      <c r="N34" s="22"/>
      <c r="O34" s="22"/>
      <c r="P34" s="22"/>
    </row>
    <row r="35" spans="1:16" ht="39" customHeight="1">
      <c r="A35" s="22"/>
      <c r="B35" s="35"/>
      <c r="C35" s="1145" t="s">
        <v>529</v>
      </c>
      <c r="D35" s="1146"/>
      <c r="E35" s="1147"/>
      <c r="F35" s="36">
        <v>3.89</v>
      </c>
      <c r="G35" s="37">
        <v>4.4000000000000004</v>
      </c>
      <c r="H35" s="37">
        <v>4.24</v>
      </c>
      <c r="I35" s="37">
        <v>4.49</v>
      </c>
      <c r="J35" s="38">
        <v>4.24</v>
      </c>
      <c r="K35" s="22"/>
      <c r="L35" s="22"/>
      <c r="M35" s="22"/>
      <c r="N35" s="22"/>
      <c r="O35" s="22"/>
      <c r="P35" s="22"/>
    </row>
    <row r="36" spans="1:16" ht="39" customHeight="1">
      <c r="A36" s="22"/>
      <c r="B36" s="35"/>
      <c r="C36" s="1145" t="s">
        <v>530</v>
      </c>
      <c r="D36" s="1146"/>
      <c r="E36" s="1147"/>
      <c r="F36" s="36">
        <v>2.42</v>
      </c>
      <c r="G36" s="37">
        <v>2.5099999999999998</v>
      </c>
      <c r="H36" s="37">
        <v>2.57</v>
      </c>
      <c r="I36" s="37">
        <v>2.75</v>
      </c>
      <c r="J36" s="38">
        <v>2.4700000000000002</v>
      </c>
      <c r="K36" s="22"/>
      <c r="L36" s="22"/>
      <c r="M36" s="22"/>
      <c r="N36" s="22"/>
      <c r="O36" s="22"/>
      <c r="P36" s="22"/>
    </row>
    <row r="37" spans="1:16" ht="39" customHeight="1">
      <c r="A37" s="22"/>
      <c r="B37" s="35"/>
      <c r="C37" s="1145" t="s">
        <v>531</v>
      </c>
      <c r="D37" s="1146"/>
      <c r="E37" s="1147"/>
      <c r="F37" s="36">
        <v>0.99</v>
      </c>
      <c r="G37" s="37">
        <v>1.02</v>
      </c>
      <c r="H37" s="37">
        <v>1.59</v>
      </c>
      <c r="I37" s="37">
        <v>1.28</v>
      </c>
      <c r="J37" s="38">
        <v>2.1</v>
      </c>
      <c r="K37" s="22"/>
      <c r="L37" s="22"/>
      <c r="M37" s="22"/>
      <c r="N37" s="22"/>
      <c r="O37" s="22"/>
      <c r="P37" s="22"/>
    </row>
    <row r="38" spans="1:16" ht="39" customHeight="1">
      <c r="A38" s="22"/>
      <c r="B38" s="35"/>
      <c r="C38" s="1145" t="s">
        <v>532</v>
      </c>
      <c r="D38" s="1146"/>
      <c r="E38" s="1147"/>
      <c r="F38" s="36">
        <v>0.9</v>
      </c>
      <c r="G38" s="37">
        <v>1</v>
      </c>
      <c r="H38" s="37">
        <v>1</v>
      </c>
      <c r="I38" s="37">
        <v>1.01</v>
      </c>
      <c r="J38" s="38">
        <v>1.1000000000000001</v>
      </c>
      <c r="K38" s="22"/>
      <c r="L38" s="22"/>
      <c r="M38" s="22"/>
      <c r="N38" s="22"/>
      <c r="O38" s="22"/>
      <c r="P38" s="22"/>
    </row>
    <row r="39" spans="1:16" ht="39" customHeight="1">
      <c r="A39" s="22"/>
      <c r="B39" s="35"/>
      <c r="C39" s="1145" t="s">
        <v>533</v>
      </c>
      <c r="D39" s="1146"/>
      <c r="E39" s="1147"/>
      <c r="F39" s="36">
        <v>0.21</v>
      </c>
      <c r="G39" s="37">
        <v>0.12</v>
      </c>
      <c r="H39" s="37">
        <v>0.01</v>
      </c>
      <c r="I39" s="37">
        <v>0.46</v>
      </c>
      <c r="J39" s="38">
        <v>0.34</v>
      </c>
      <c r="K39" s="22"/>
      <c r="L39" s="22"/>
      <c r="M39" s="22"/>
      <c r="N39" s="22"/>
      <c r="O39" s="22"/>
      <c r="P39" s="22"/>
    </row>
    <row r="40" spans="1:16" ht="39" customHeight="1">
      <c r="A40" s="22"/>
      <c r="B40" s="35"/>
      <c r="C40" s="1145" t="s">
        <v>534</v>
      </c>
      <c r="D40" s="1146"/>
      <c r="E40" s="1147"/>
      <c r="F40" s="36">
        <v>0</v>
      </c>
      <c r="G40" s="37">
        <v>0</v>
      </c>
      <c r="H40" s="37">
        <v>0</v>
      </c>
      <c r="I40" s="37">
        <v>0</v>
      </c>
      <c r="J40" s="38">
        <v>0</v>
      </c>
      <c r="K40" s="22"/>
      <c r="L40" s="22"/>
      <c r="M40" s="22"/>
      <c r="N40" s="22"/>
      <c r="O40" s="22"/>
      <c r="P40" s="22"/>
    </row>
    <row r="41" spans="1:16" ht="39" customHeight="1">
      <c r="A41" s="22"/>
      <c r="B41" s="35"/>
      <c r="C41" s="1145" t="s">
        <v>535</v>
      </c>
      <c r="D41" s="1146"/>
      <c r="E41" s="1147"/>
      <c r="F41" s="36">
        <v>0</v>
      </c>
      <c r="G41" s="37">
        <v>0</v>
      </c>
      <c r="H41" s="37">
        <v>0</v>
      </c>
      <c r="I41" s="37">
        <v>0</v>
      </c>
      <c r="J41" s="38">
        <v>0</v>
      </c>
      <c r="K41" s="22"/>
      <c r="L41" s="22"/>
      <c r="M41" s="22"/>
      <c r="N41" s="22"/>
      <c r="O41" s="22"/>
      <c r="P41" s="22"/>
    </row>
    <row r="42" spans="1:16" ht="39" customHeight="1">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537</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971</v>
      </c>
      <c r="L45" s="60">
        <v>872</v>
      </c>
      <c r="M45" s="60">
        <v>885</v>
      </c>
      <c r="N45" s="60">
        <v>861</v>
      </c>
      <c r="O45" s="61">
        <v>847</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122</v>
      </c>
      <c r="L48" s="64">
        <v>136</v>
      </c>
      <c r="M48" s="64">
        <v>129</v>
      </c>
      <c r="N48" s="64">
        <v>132</v>
      </c>
      <c r="O48" s="65">
        <v>134</v>
      </c>
      <c r="P48" s="48"/>
      <c r="Q48" s="48"/>
      <c r="R48" s="48"/>
      <c r="S48" s="48"/>
      <c r="T48" s="48"/>
      <c r="U48" s="48"/>
    </row>
    <row r="49" spans="1:21" ht="30.75" customHeight="1">
      <c r="A49" s="48"/>
      <c r="B49" s="1163"/>
      <c r="C49" s="1164"/>
      <c r="D49" s="62"/>
      <c r="E49" s="1155" t="s">
        <v>16</v>
      </c>
      <c r="F49" s="1155"/>
      <c r="G49" s="1155"/>
      <c r="H49" s="1155"/>
      <c r="I49" s="1155"/>
      <c r="J49" s="1156"/>
      <c r="K49" s="63" t="s">
        <v>483</v>
      </c>
      <c r="L49" s="64">
        <v>0</v>
      </c>
      <c r="M49" s="64">
        <v>0</v>
      </c>
      <c r="N49" s="64">
        <v>0</v>
      </c>
      <c r="O49" s="65">
        <v>0</v>
      </c>
      <c r="P49" s="48"/>
      <c r="Q49" s="48"/>
      <c r="R49" s="48"/>
      <c r="S49" s="48"/>
      <c r="T49" s="48"/>
      <c r="U49" s="48"/>
    </row>
    <row r="50" spans="1:21" ht="30.75" customHeight="1">
      <c r="A50" s="48"/>
      <c r="B50" s="1163"/>
      <c r="C50" s="1164"/>
      <c r="D50" s="62"/>
      <c r="E50" s="1155" t="s">
        <v>17</v>
      </c>
      <c r="F50" s="1155"/>
      <c r="G50" s="1155"/>
      <c r="H50" s="1155"/>
      <c r="I50" s="1155"/>
      <c r="J50" s="1156"/>
      <c r="K50" s="63">
        <v>22</v>
      </c>
      <c r="L50" s="64">
        <v>20</v>
      </c>
      <c r="M50" s="64">
        <v>20</v>
      </c>
      <c r="N50" s="64">
        <v>20</v>
      </c>
      <c r="O50" s="65">
        <v>20</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744</v>
      </c>
      <c r="L52" s="64">
        <v>676</v>
      </c>
      <c r="M52" s="64">
        <v>679</v>
      </c>
      <c r="N52" s="64">
        <v>675</v>
      </c>
      <c r="O52" s="65">
        <v>676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371</v>
      </c>
      <c r="L53" s="69">
        <v>352</v>
      </c>
      <c r="M53" s="69">
        <v>355</v>
      </c>
      <c r="N53" s="69">
        <v>338</v>
      </c>
      <c r="O53" s="70">
        <v>325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2016-04-05T10:20:55Z</cp:lastPrinted>
  <dcterms:created xsi:type="dcterms:W3CDTF">2016-02-15T00:25:26Z</dcterms:created>
  <dcterms:modified xsi:type="dcterms:W3CDTF">2016-04-06T07:30:49Z</dcterms:modified>
  <cp:category/>
</cp:coreProperties>
</file>