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AM34" i="9"/>
  <c r="AM35" i="9" s="1"/>
  <c r="AM36" i="9" s="1"/>
</calcChain>
</file>

<file path=xl/sharedStrings.xml><?xml version="1.0" encoding="utf-8"?>
<sst xmlns="http://schemas.openxmlformats.org/spreadsheetml/2006/main" count="984" uniqueCount="537">
  <si>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</si>
  <si>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</si>
  <si>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</si>
  <si>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</si>
  <si>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</si>
  <si>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</si>
  <si>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</si>
  <si>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</si>
  <si>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</si>
  <si>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</si>
  <si>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</si>
  <si>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</si>
  <si>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</si>
  <si>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</si>
  <si>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</si>
  <si>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</si>
  <si>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</si>
  <si>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</si>
  <si>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</si>
  <si>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</si>
  <si>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</si>
  <si>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</si>
  <si>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</si>
  <si>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</si>
  <si>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</si>
  <si>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</si>
  <si>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</si>
  <si>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</si>
  <si>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</si>
  <si>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</si>
  <si>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</si>
  <si>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</si>
  <si>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</si>
  <si>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</si>
  <si>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</si>
  <si>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</si>
  <si>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</si>
  <si>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</si>
  <si>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</si>
  <si>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</si>
  <si>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</si>
  <si>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</si>
  <si>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</si>
  <si>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</si>
  <si>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</si>
  <si>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</si>
  <si>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</si>
  <si>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</si>
  <si>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</si>
  <si>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</si>
  <si>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</si>
  <si>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</si>
  <si>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</si>
  <si>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</si>
  <si>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</si>
  <si>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</si>
  <si>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</si>
  <si>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</si>
  <si>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</si>
  <si>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</si>
  <si>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</si>
  <si>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</si>
  <si>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</si>
  <si>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</si>
  <si>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</si>
  <si>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</si>
  <si>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</si>
  <si>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</si>
  <si>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</si>
  <si>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</si>
  <si>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</si>
  <si>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</si>
  <si>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</si>
  <si>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</si>
  <si>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</si>
  <si>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</si>
  <si>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</si>
  <si>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</si>
  <si>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</si>
  <si>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</si>
  <si>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</si>
  <si>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</si>
  <si>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</si>
  <si>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</si>
  <si>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</si>
  <si>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</si>
  <si>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</si>
  <si>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</si>
  <si>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</si>
  <si>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</si>
  <si>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</si>
  <si>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</si>
  <si>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</si>
  <si>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</si>
  <si>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</si>
  <si>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</si>
  <si>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</si>
  <si>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</si>
  <si>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</si>
  <si>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</si>
  <si>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</si>
  <si>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</si>
  <si>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</si>
  <si>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</si>
  <si>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</si>
  <si>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</si>
  <si>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</si>
  <si>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</si>
  <si>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</si>
  <si>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</si>
  <si>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</si>
  <si>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</si>
  <si>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</si>
  <si>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</si>
  <si>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</si>
  <si>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</si>
  <si>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</si>
  <si>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</si>
  <si>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</si>
  <si>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</si>
  <si>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</si>
  <si>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</si>
  <si>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</si>
  <si>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</si>
  <si>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</si>
  <si>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</si>
  <si>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</si>
  <si>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</si>
  <si>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</si>
  <si>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</si>
  <si>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</si>
  <si>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</si>
  <si>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</si>
  <si>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</si>
  <si>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</si>
  <si>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</si>
  <si>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</si>
  <si>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</si>
  <si>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</si>
  <si>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</si>
  <si>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</si>
  <si>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</si>
  <si>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</si>
  <si>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</si>
  <si>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</si>
  <si>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</si>
  <si>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</si>
  <si>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</si>
  <si>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</si>
  <si>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</si>
  <si>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</si>
  <si>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</si>
  <si>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</si>
  <si>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</si>
  <si>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</si>
  <si>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</si>
  <si>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</si>
  <si>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</si>
  <si>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</si>
  <si>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</si>
  <si>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</si>
  <si>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</si>
  <si>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</si>
  <si>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</si>
  <si>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</si>
  <si>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</si>
  <si>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</si>
  <si>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</si>
  <si>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</si>
  <si>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</si>
  <si>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</si>
  <si>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</si>
  <si>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</si>
  <si>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</si>
  <si>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</si>
  <si>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</si>
  <si>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</si>
  <si>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</si>
  <si>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</si>
  <si>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</si>
  <si>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</si>
  <si>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</si>
  <si>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</si>
  <si>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</si>
  <si>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</si>
  <si>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</si>
  <si>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</si>
  <si>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</si>
  <si>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</si>
  <si>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</si>
  <si>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</si>
  <si>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</si>
  <si>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</si>
  <si>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</si>
  <si>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</si>
  <si>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北海道増毛町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</si>
  <si>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</si>
  <si>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</si>
  <si>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</si>
  <si>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</si>
  <si>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</si>
  <si>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</si>
  <si>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</si>
  <si>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</si>
  <si>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</si>
  <si>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</si>
  <si>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</si>
  <si>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</si>
  <si>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</si>
  <si>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</si>
  <si>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</si>
  <si>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</si>
  <si>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</si>
  <si>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</si>
  <si>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</si>
  <si>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</si>
  <si>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</si>
  <si>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</si>
  <si>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</si>
  <si>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</si>
  <si>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</si>
  <si>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</si>
  <si>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</si>
  <si>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</si>
  <si>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</si>
  <si>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</si>
  <si>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</si>
  <si>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</si>
  <si>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</si>
  <si>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</si>
  <si>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</si>
  <si>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</si>
  <si>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</si>
  <si>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</si>
  <si>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</si>
  <si>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</si>
  <si>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</si>
  <si>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</si>
  <si>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</si>
  <si>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</si>
  <si>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</si>
  <si>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</si>
  <si>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</si>
  <si>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</si>
  <si>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</si>
  <si>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</si>
  <si>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</si>
  <si>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</si>
  <si>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</si>
  <si>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</si>
  <si>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</si>
  <si>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</si>
  <si>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</si>
  <si>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</si>
  <si>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</si>
  <si>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</si>
  <si>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</si>
  <si>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</si>
  <si>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</si>
  <si>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</si>
  <si>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</si>
  <si>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</si>
  <si>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</si>
  <si>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</si>
  <si>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</si>
  <si>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</si>
  <si>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</si>
  <si>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</si>
  <si>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</si>
  <si>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</si>
  <si>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</si>
  <si>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</si>
  <si>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</si>
  <si>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</si>
  <si>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</si>
  <si>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</si>
  <si>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</si>
  <si>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</si>
  <si>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</si>
  <si>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</si>
  <si>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</si>
  <si>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</si>
  <si>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</si>
  <si>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</si>
  <si>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</si>
  <si>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</si>
  <si>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</si>
  <si>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</si>
  <si>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</si>
  <si>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</si>
  <si>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</si>
  <si>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</si>
  <si>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</si>
  <si>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</si>
  <si>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</si>
  <si>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</si>
  <si>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</si>
  <si>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</si>
  <si>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</si>
  <si>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</si>
  <si>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</si>
  <si>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</si>
  <si>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</si>
  <si>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</si>
  <si>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</si>
  <si>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</si>
  <si>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</si>
  <si>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</si>
  <si>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</si>
  <si>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</si>
  <si>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</si>
  <si>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</si>
  <si>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</si>
  <si>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</si>
  <si>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</si>
  <si>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</si>
  <si>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</si>
  <si>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</si>
  <si>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</si>
  <si>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</si>
  <si>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</si>
  <si>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</si>
  <si>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</si>
  <si>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</si>
  <si>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</si>
  <si>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</si>
  <si>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</si>
  <si>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</si>
  <si>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</si>
  <si>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</si>
  <si>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</si>
  <si>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</si>
  <si>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</si>
  <si>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</si>
  <si>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</si>
  <si>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</si>
  <si>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</si>
  <si>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</si>
  <si>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</si>
  <si>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</si>
  <si>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</si>
  <si>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</si>
  <si>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</si>
  <si>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</si>
  <si>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北海道増毛町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</si>
  <si>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</si>
  <si>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</si>
  <si>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</si>
  <si>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</si>
  <si>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</si>
  <si>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</si>
  <si>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</si>
  <si>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</si>
  <si>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</si>
  <si>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</si>
  <si>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</si>
  <si>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</si>
  <si>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</si>
  <si>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</si>
  <si>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</si>
  <si>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</si>
  <si>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</si>
  <si>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</si>
  <si>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</si>
  <si>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</si>
  <si>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</si>
  <si>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</si>
  <si>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</si>
  <si>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</si>
  <si>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</si>
  <si>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</si>
  <si>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</si>
  <si>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</si>
  <si>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</si>
  <si>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</si>
  <si>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</si>
  <si>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</si>
  <si>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</si>
  <si>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</si>
  <si>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</si>
  <si>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</si>
  <si>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</si>
  <si>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</si>
  <si>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</si>
  <si>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</si>
  <si>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</si>
  <si>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観光施設事業特別会計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</si>
  <si>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</si>
  <si>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</si>
  <si>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</si>
  <si>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</si>
  <si>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</si>
  <si>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</si>
  <si>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</si>
  <si>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</si>
  <si>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</si>
  <si>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</si>
  <si>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</si>
  <si>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</si>
  <si>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</si>
  <si>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</si>
  <si>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</si>
  <si>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</si>
  <si>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</si>
  <si>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</si>
  <si>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</si>
  <si>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</si>
  <si>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</si>
  <si>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</si>
  <si>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</si>
  <si>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</si>
  <si>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</si>
  <si>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</si>
  <si>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</si>
  <si>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</si>
  <si>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</si>
  <si>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</si>
  <si>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</si>
  <si>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</si>
  <si>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</si>
  <si>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</si>
  <si>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</si>
  <si>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</si>
  <si>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</si>
  <si>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</si>
  <si>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</si>
  <si>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</si>
  <si>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</si>
  <si>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</si>
  <si>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</si>
  <si>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</si>
  <si>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</si>
  <si>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</si>
  <si>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</si>
  <si>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</si>
  <si>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</si>
  <si>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</si>
  <si>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</si>
  <si>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</si>
  <si>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</si>
  <si>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</si>
  <si>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</si>
  <si>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</si>
  <si>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</si>
  <si>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</si>
  <si>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</si>
  <si>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</si>
  <si>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</si>
  <si>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</si>
  <si>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</si>
  <si>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</si>
  <si>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</si>
  <si>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</si>
  <si>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</si>
  <si>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</si>
  <si>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</si>
  <si>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</si>
  <si>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</si>
  <si>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</si>
  <si>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</si>
  <si>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</si>
  <si>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</si>
  <si>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</si>
  <si>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</si>
  <si>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</si>
  <si>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</si>
  <si>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</si>
  <si>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</si>
  <si>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</si>
  <si>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</si>
  <si>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</si>
  <si>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</si>
  <si>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</si>
  <si>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</si>
  <si>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</si>
  <si>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</si>
  <si>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</si>
  <si>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</si>
  <si>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</si>
  <si>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</si>
  <si>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</si>
  <si>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</si>
  <si>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</si>
  <si>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</si>
  <si>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</si>
  <si>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</si>
  <si>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</si>
  <si>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</si>
  <si>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</si>
  <si>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</si>
  <si>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</si>
  <si>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</si>
  <si>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</si>
  <si>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</si>
  <si>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</si>
  <si>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</si>
  <si>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</si>
  <si>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</si>
  <si>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</si>
  <si>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</si>
  <si>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</si>
  <si>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</si>
  <si>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</si>
  <si>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</si>
  <si>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</si>
  <si>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</si>
  <si>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</si>
  <si>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</si>
  <si>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</si>
  <si>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</si>
  <si>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</si>
  <si>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</si>
  <si>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</si>
  <si>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</si>
  <si>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</si>
  <si>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</si>
  <si>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</si>
  <si>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</si>
  <si>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</si>
  <si>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</si>
  <si>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</si>
  <si>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</si>
  <si>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</si>
  <si>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</si>
  <si>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砕石事業会計</t>
  </si>
  <si>
    <t>国民健康保険特別会計</t>
  </si>
  <si>
    <t>簡易水道事業会計</t>
  </si>
  <si>
    <t>介護保険特別会計</t>
  </si>
  <si>
    <t>後期高齢者医療特別会計</t>
  </si>
  <si>
    <t>診療所事業特別会計</t>
  </si>
  <si>
    <t>その他会計（赤字）</t>
  </si>
  <si>
    <t>▲ 0.01</t>
  </si>
  <si>
    <t>その他会計（黒字）</t>
  </si>
  <si>
    <t>-</t>
    <phoneticPr fontId="2"/>
  </si>
  <si>
    <t>留萌南部衛生組合</t>
    <rPh sb="0" eb="2">
      <t>ルモイ</t>
    </rPh>
    <rPh sb="2" eb="4">
      <t>ナンブ</t>
    </rPh>
    <rPh sb="4" eb="6">
      <t>エイセイ</t>
    </rPh>
    <rPh sb="6" eb="8">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</si>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</sst>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103559</c:v>
                </c:pt>
                <c:pt idx="1">
                  <c:v>58517</c:v>
                </c:pt>
                <c:pt idx="2">
                  <c:v>97485</c:v>
                </c:pt>
                <c:pt idx="3">
                  <c:v>82351</c:v>
                </c:pt>
                <c:pt idx="4">
                  <c:v>89711</c:v>
                </c:pt>
              </c:numCache>
            </c:numRef>
          </c:val>
          <c:smooth val="0"/>
        </c:ser>
        <c:dLbls>
          <c:showLegendKey val="0"/>
          <c:showVal val="0"/>
          <c:showCatName val="0"/>
          <c:showSerName val="0"/>
          <c:showPercent val="0"/>
          <c:showBubbleSize val="0"/>
        </c:dLbls>
        <c:marker val="1"/>
        <c:smooth val="0"/>
        <c:axId val="154288512"/>
        <c:axId val="154290432"/>
      </c:lineChart>
      <c:catAx>
        <c:axId val="154288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90432"/>
        <c:crosses val="autoZero"/>
        <c:auto val="1"/>
        <c:lblAlgn val="ctr"/>
        <c:lblOffset val="100"/>
        <c:tickLblSkip val="1"/>
        <c:tickMarkSkip val="1"/>
        <c:noMultiLvlLbl val="0"/>
      </c:catAx>
      <c:valAx>
        <c:axId val="1542904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8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5.08</c:v>
                </c:pt>
                <c:pt idx="1">
                  <c:v>5.75</c:v>
                </c:pt>
                <c:pt idx="2">
                  <c:v>6.41</c:v>
                </c:pt>
                <c:pt idx="3">
                  <c:v>6.48</c:v>
                </c:pt>
                <c:pt idx="4">
                  <c:v>8.33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12.51</c:v>
                </c:pt>
                <c:pt idx="1">
                  <c:v>16.07</c:v>
                </c:pt>
                <c:pt idx="2">
                  <c:v>23.64</c:v>
                </c:pt>
                <c:pt idx="3">
                  <c:v>30.62</c:v>
                </c:pt>
                <c:pt idx="4">
                  <c:v>36.770000000000003</c:v>
                </c:pt>
              </c:numCache>
            </c:numRef>
          </c:val>
        </c:ser>
        <c:dLbls>
          <c:showLegendKey val="0"/>
          <c:showVal val="0"/>
          <c:showCatName val="0"/>
          <c:showSerName val="0"/>
          <c:showPercent val="0"/>
          <c:showBubbleSize val="0"/>
        </c:dLbls>
        <c:gapWidth val="250"/>
        <c:overlap val="100"/>
        <c:axId val="154490752"/>
        <c:axId val="154513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9.1999999999999993</c:v>
                </c:pt>
                <c:pt idx="1">
                  <c:v>7.08</c:v>
                </c:pt>
                <c:pt idx="2">
                  <c:v>1.92</c:v>
                </c:pt>
                <c:pt idx="3">
                  <c:v>2.86</c:v>
                </c:pt>
                <c:pt idx="4">
                  <c:v>3.2</c:v>
                </c:pt>
              </c:numCache>
            </c:numRef>
          </c:val>
          <c:smooth val="0"/>
        </c:ser>
        <c:dLbls>
          <c:showLegendKey val="0"/>
          <c:showVal val="0"/>
          <c:showCatName val="0"/>
          <c:showSerName val="0"/>
          <c:showPercent val="0"/>
          <c:showBubbleSize val="0"/>
        </c:dLbls>
        <c:marker val="1"/>
        <c:smooth val="0"/>
        <c:axId val="154490752"/>
        <c:axId val="154513408"/>
      </c:lineChart>
      <c:catAx>
        <c:axId val="1544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513408"/>
        <c:crosses val="autoZero"/>
        <c:auto val="1"/>
        <c:lblAlgn val="ctr"/>
        <c:lblOffset val="100"/>
        <c:tickLblSkip val="1"/>
        <c:tickMarkSkip val="1"/>
        <c:noMultiLvlLbl val="0"/>
      </c:catAx>
      <c:valAx>
        <c:axId val="15451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4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0.21</c:v>
                </c:pt>
                <c:pt idx="4">
                  <c:v>#N/A</c:v>
                </c:pt>
                <c:pt idx="5">
                  <c:v>0.12</c:v>
                </c:pt>
                <c:pt idx="6">
                  <c:v>#N/A</c:v>
                </c:pt>
                <c:pt idx="7">
                  <c:v>0.02</c:v>
                </c:pt>
                <c:pt idx="8">
                  <c:v>#N/A</c:v>
                </c:pt>
                <c:pt idx="9">
                  <c:v>0.47</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1.03</c:v>
                </c:pt>
                <c:pt idx="2">
                  <c:v>#N/A</c:v>
                </c:pt>
                <c:pt idx="3">
                  <c:v>0.9</c:v>
                </c:pt>
                <c:pt idx="4">
                  <c:v>#N/A</c:v>
                </c:pt>
                <c:pt idx="5">
                  <c:v>1.01</c:v>
                </c:pt>
                <c:pt idx="6">
                  <c:v>#N/A</c:v>
                </c:pt>
                <c:pt idx="7">
                  <c:v>1</c:v>
                </c:pt>
                <c:pt idx="8">
                  <c:v>#N/A</c:v>
                </c:pt>
                <c:pt idx="9">
                  <c:v>1.01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1.86</c:v>
                </c:pt>
                <c:pt idx="2">
                  <c:v>#N/A</c:v>
                </c:pt>
                <c:pt idx="3">
                  <c:v>0.99</c:v>
                </c:pt>
                <c:pt idx="4">
                  <c:v>#N/A</c:v>
                </c:pt>
                <c:pt idx="5">
                  <c:v>1.03</c:v>
                </c:pt>
                <c:pt idx="6">
                  <c:v>#N/A</c:v>
                </c:pt>
                <c:pt idx="7">
                  <c:v>1.59</c:v>
                </c:pt>
                <c:pt idx="8">
                  <c:v>#N/A</c:v>
                </c:pt>
                <c:pt idx="9">
                  <c:v>1.28</c:v>
                </c:pt>
              </c:numCache>
            </c:numRef>
          </c:val>
        </c:ser>
        <c:ser>
          <c:idx val="7"/>
          <c:order val="7"/>
          <c:tx>
            <c:strRef>
              <c:f>データシート!$A$34</c:f>
              <c:strCache>
                <c:ptCount val="1"/>
                <c:pt idx="0">
                  <c:v>砕石事業会計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2.4500000000000002</c:v>
                </c:pt>
                <c:pt idx="2">
                  <c:v>#N/A</c:v>
                </c:pt>
                <c:pt idx="3">
                  <c:v>2.4300000000000002</c:v>
                </c:pt>
                <c:pt idx="4">
                  <c:v>#N/A</c:v>
                </c:pt>
                <c:pt idx="5">
                  <c:v>2.52</c:v>
                </c:pt>
                <c:pt idx="6">
                  <c:v>#N/A</c:v>
                </c:pt>
                <c:pt idx="7">
                  <c:v>2.58</c:v>
                </c:pt>
                <c:pt idx="8">
                  <c:v>#N/A</c:v>
                </c:pt>
                <c:pt idx="9">
                  <c:v>2.75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3.61</c:v>
                </c:pt>
                <c:pt idx="2">
                  <c:v>#N/A</c:v>
                </c:pt>
                <c:pt idx="3">
                  <c:v>3.9</c:v>
                </c:pt>
                <c:pt idx="4">
                  <c:v>#N/A</c:v>
                </c:pt>
                <c:pt idx="5">
                  <c:v>4.4000000000000004</c:v>
                </c:pt>
                <c:pt idx="6">
                  <c:v>#N/A</c:v>
                </c:pt>
                <c:pt idx="7">
                  <c:v>4.25</c:v>
                </c:pt>
                <c:pt idx="8">
                  <c:v>#N/A</c:v>
                </c:pt>
                <c:pt idx="9">
                  <c:v>4.49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5.08</c:v>
                </c:pt>
                <c:pt idx="2">
                  <c:v>#N/A</c:v>
                </c:pt>
                <c:pt idx="3">
                  <c:v>5.75</c:v>
                </c:pt>
                <c:pt idx="4">
                  <c:v>#N/A</c:v>
                </c:pt>
                <c:pt idx="5">
                  <c:v>6.41</c:v>
                </c:pt>
                <c:pt idx="6">
                  <c:v>#N/A</c:v>
                </c:pt>
                <c:pt idx="7">
                  <c:v>6.48</c:v>
                </c:pt>
                <c:pt idx="8">
                  <c:v>#N/A</c:v>
                </c:pt>
                <c:pt idx="9">
                  <c:v>8.33</c:v>
                </c:pt>
              </c:numCache>
            </c:numRef>
          </c:val>
        </c:ser>
        <c:dLbls>
          <c:showLegendKey val="0"/>
          <c:showVal val="0"/>
          <c:showCatName val="0"/>
          <c:showSerName val="0"/>
          <c:showPercent val="0"/>
          <c:showBubbleSize val="0"/>
        </c:dLbls>
        <c:gapWidth val="150"/>
        <c:overlap val="100"/>
        <c:axId val="154918912"/>
        <c:axId val="154920448"/>
      </c:barChart>
      <c:catAx>
        <c:axId val="1549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920448"/>
        <c:crosses val="autoZero"/>
        <c:auto val="1"/>
        <c:lblAlgn val="ctr"/>
        <c:lblOffset val="100"/>
        <c:tickLblSkip val="1"/>
        <c:tickMarkSkip val="1"/>
        <c:noMultiLvlLbl val="0"/>
      </c:catAx>
      <c:valAx>
        <c:axId val="1549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91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793</c:v>
                </c:pt>
                <c:pt idx="5">
                  <c:v>744</c:v>
                </c:pt>
                <c:pt idx="8">
                  <c:v>676</c:v>
                </c:pt>
                <c:pt idx="11">
                  <c:v>679</c:v>
                </c:pt>
                <c:pt idx="14">
                  <c:v>675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22</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119</c:v>
                </c:pt>
                <c:pt idx="3">
                  <c:v>122</c:v>
                </c:pt>
                <c:pt idx="6">
                  <c:v>136</c:v>
                </c:pt>
                <c:pt idx="9">
                  <c:v>129</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1037</c:v>
                </c:pt>
                <c:pt idx="3">
                  <c:v>971</c:v>
                </c:pt>
                <c:pt idx="6">
                  <c:v>872</c:v>
                </c:pt>
                <c:pt idx="9">
                  <c:v>885</c:v>
                </c:pt>
                <c:pt idx="12">
                  <c:v>861</c:v>
                </c:pt>
              </c:numCache>
            </c:numRef>
          </c:val>
        </c:ser>
        <c:dLbls>
          <c:showLegendKey val="0"/>
          <c:showVal val="0"/>
          <c:showCatName val="0"/>
          <c:showSerName val="0"/>
          <c:showPercent val="0"/>
          <c:showBubbleSize val="0"/>
        </c:dLbls>
        <c:gapWidth val="100"/>
        <c:overlap val="100"/>
        <c:axId val="152509440"/>
        <c:axId val="15253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385</c:v>
                </c:pt>
                <c:pt idx="2">
                  <c:v>#N/A</c:v>
                </c:pt>
                <c:pt idx="3">
                  <c:v>#N/A</c:v>
                </c:pt>
                <c:pt idx="4">
                  <c:v>371</c:v>
                </c:pt>
                <c:pt idx="5">
                  <c:v>#N/A</c:v>
                </c:pt>
                <c:pt idx="6">
                  <c:v>#N/A</c:v>
                </c:pt>
                <c:pt idx="7">
                  <c:v>352</c:v>
                </c:pt>
                <c:pt idx="8">
                  <c:v>#N/A</c:v>
                </c:pt>
                <c:pt idx="9">
                  <c:v>#N/A</c:v>
                </c:pt>
                <c:pt idx="10">
                  <c:v>355</c:v>
                </c:pt>
                <c:pt idx="11">
                  <c:v>#N/A</c:v>
                </c:pt>
                <c:pt idx="12">
                  <c:v>#N/A</c:v>
                </c:pt>
                <c:pt idx="13">
                  <c:v>338</c:v>
                </c:pt>
                <c:pt idx="14">
                  <c:v>#N/A</c:v>
                </c:pt>
              </c:numCache>
            </c:numRef>
          </c:val>
          <c:smooth val="0"/>
        </c:ser>
        <c:dLbls>
          <c:showLegendKey val="0"/>
          <c:showVal val="0"/>
          <c:showCatName val="0"/>
          <c:showSerName val="0"/>
          <c:showPercent val="0"/>
          <c:showBubbleSize val="0"/>
        </c:dLbls>
        <c:marker val="1"/>
        <c:smooth val="0"/>
        <c:axId val="152509440"/>
        <c:axId val="152532096"/>
      </c:lineChart>
      <c:catAx>
        <c:axId val="1525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32096"/>
        <c:crosses val="autoZero"/>
        <c:auto val="1"/>
        <c:lblAlgn val="ctr"/>
        <c:lblOffset val="100"/>
        <c:tickLblSkip val="1"/>
        <c:tickMarkSkip val="1"/>
        <c:noMultiLvlLbl val="0"/>
      </c:catAx>
      <c:valAx>
        <c:axId val="15253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50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5473</c:v>
                </c:pt>
                <c:pt idx="5">
                  <c:v>5243</c:v>
                </c:pt>
                <c:pt idx="8">
                  <c:v>5155</c:v>
                </c:pt>
                <c:pt idx="11">
                  <c:v>5031</c:v>
                </c:pt>
                <c:pt idx="14">
                  <c:v>4892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766</c:v>
                </c:pt>
                <c:pt idx="5">
                  <c:v>674</c:v>
                </c:pt>
                <c:pt idx="8">
                  <c:v>597</c:v>
                </c:pt>
                <c:pt idx="11">
                  <c:v>561</c:v>
                </c:pt>
                <c:pt idx="14">
                  <c:v>509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923</c:v>
                </c:pt>
                <c:pt idx="5">
                  <c:v>1053</c:v>
                </c:pt>
                <c:pt idx="8">
                  <c:v>1258</c:v>
                </c:pt>
                <c:pt idx="11">
                  <c:v>1496</c:v>
                </c:pt>
                <c:pt idx="14">
                  <c:v>1743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1341</c:v>
                </c:pt>
                <c:pt idx="3">
                  <c:v>1299</c:v>
                </c:pt>
                <c:pt idx="6">
                  <c:v>1309</c:v>
                </c:pt>
                <c:pt idx="9">
                  <c:v>1283</c:v>
                </c:pt>
                <c:pt idx="12">
                  <c:v>1226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5</c:v>
                </c:pt>
                <c:pt idx="6">
                  <c:v>86</c:v>
                </c:pt>
                <c:pt idx="9">
                  <c:v>219</c:v>
                </c:pt>
                <c:pt idx="12">
                  <c:v>347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1576</c:v>
                </c:pt>
                <c:pt idx="3">
                  <c:v>1524</c:v>
                </c:pt>
                <c:pt idx="6">
                  <c:v>1449</c:v>
                </c:pt>
                <c:pt idx="9">
                  <c:v>1346</c:v>
                </c:pt>
                <c:pt idx="12">
                  <c:v>1276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139</c:v>
                </c:pt>
                <c:pt idx="3">
                  <c:v>119</c:v>
                </c:pt>
                <c:pt idx="6">
                  <c:v>101</c:v>
                </c:pt>
                <c:pt idx="9">
                  <c:v>83</c:v>
                </c:pt>
                <c:pt idx="12">
                  <c:v>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7250</c:v>
                </c:pt>
                <c:pt idx="3">
                  <c:v>6625</c:v>
                </c:pt>
                <c:pt idx="6">
                  <c:v>6332</c:v>
                </c:pt>
                <c:pt idx="9">
                  <c:v>5914</c:v>
                </c:pt>
                <c:pt idx="12">
                  <c:v>5610</c:v>
                </c:pt>
              </c:numCache>
            </c:numRef>
          </c:val>
        </c:ser>
        <c:dLbls>
          <c:showLegendKey val="0"/>
          <c:showVal val="0"/>
          <c:showCatName val="0"/>
          <c:showSerName val="0"/>
          <c:showPercent val="0"/>
          <c:showBubbleSize val="0"/>
        </c:dLbls>
        <c:gapWidth val="100"/>
        <c:overlap val="100"/>
        <c:axId val="154631168"/>
        <c:axId val="15464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3144</c:v>
                </c:pt>
                <c:pt idx="2">
                  <c:v>#N/A</c:v>
                </c:pt>
                <c:pt idx="3">
                  <c:v>#N/A</c:v>
                </c:pt>
                <c:pt idx="4">
                  <c:v>2603</c:v>
                </c:pt>
                <c:pt idx="5">
                  <c:v>#N/A</c:v>
                </c:pt>
                <c:pt idx="6">
                  <c:v>#N/A</c:v>
                </c:pt>
                <c:pt idx="7">
                  <c:v>2267</c:v>
                </c:pt>
                <c:pt idx="8">
                  <c:v>#N/A</c:v>
                </c:pt>
                <c:pt idx="9">
                  <c:v>#N/A</c:v>
                </c:pt>
                <c:pt idx="10">
                  <c:v>1755</c:v>
                </c:pt>
                <c:pt idx="11">
                  <c:v>#N/A</c:v>
                </c:pt>
                <c:pt idx="12">
                  <c:v>#N/A</c:v>
                </c:pt>
                <c:pt idx="13">
                  <c:v>1378</c:v>
                </c:pt>
                <c:pt idx="14">
                  <c:v>#N/A</c:v>
                </c:pt>
              </c:numCache>
            </c:numRef>
          </c:val>
          <c:smooth val="0"/>
        </c:ser>
        <c:dLbls>
          <c:showLegendKey val="0"/>
          <c:showVal val="0"/>
          <c:showCatName val="0"/>
          <c:showSerName val="0"/>
          <c:showPercent val="0"/>
          <c:showBubbleSize val="0"/>
        </c:dLbls>
        <c:marker val="1"/>
        <c:smooth val="0"/>
        <c:axId val="154631168"/>
        <c:axId val="154645632"/>
      </c:lineChart>
      <c:catAx>
        <c:axId val="1546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45632"/>
        <c:crosses val="autoZero"/>
        <c:auto val="1"/>
        <c:lblAlgn val="ctr"/>
        <c:lblOffset val="100"/>
        <c:tickLblSkip val="1"/>
        <c:tickMarkSkip val="1"/>
        <c:noMultiLvlLbl val="0"/>
      </c:catAx>
      <c:valAx>
        <c:axId val="15464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3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5,003
4,938
369.70
4,813,527
4,525,669
264,577
3,176,314
5,610,252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53.5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7" name="直線コネクタ 66"/>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0" name="直線コネクタ 69"/>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57855</xdr:rowOff>
    </xdr:to>
    <xdr:cxnSp macro="">
      <xdr:nvCxnSpPr>
        <xdr:cNvPr id="73" name="直線コネクタ 72"/>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57855</xdr:rowOff>
    </xdr:to>
    <xdr:cxnSp macro="">
      <xdr:nvCxnSpPr>
        <xdr:cNvPr id="76" name="直線コネクタ 75"/>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6" name="円/楕円 85"/>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87788</xdr:rowOff>
    </xdr:from>
    <xdr:ext cx="762000" cy="259045"/>
    <xdr:sp macro="" textlink="">
      <xdr:nvSpPr>
        <xdr:cNvPr id="87" name="財政力該当値テキスト"/>
        <xdr:cNvSpPr txBox="1"/>
      </xdr:nvSpPr>
      <xdr:spPr>
        <a:xfrm>
          <a:off x="5041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8" name="円/楕円 87"/>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89" name="テキスト ボックス 88"/>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0" name="円/楕円 89"/>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1" name="テキスト ボックス 90"/>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2" name="円/楕円 91"/>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3" name="テキスト ボックス 92"/>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公債費（</a:t>
          </a:r>
          <a:r>
            <a:rPr kumimoji="0" lang="en-US" altLang="ja-JP" sz="1300" b="0" i="0" u="none" strike="noStrike" kern="0" cap="none" spc="0" normalizeH="0" baseline="0" noProof="0">
              <a:ln>
                <a:noFill/>
              </a:ln>
              <a:solidFill>
                <a:srgbClr val="000000"/>
              </a:solidFill>
              <a:effectLst/>
              <a:uLnTx/>
              <a:uFillTx/>
              <a:latin typeface="ＭＳ Ｐゴシック"/>
              <a:ea typeface="+mn-ea"/>
            </a:rPr>
            <a:t>24.6%</a:t>
          </a:r>
          <a:r>
            <a:rPr kumimoji="0" lang="ja-JP" altLang="en-US" sz="1300" b="0" i="0" u="none" strike="noStrike" kern="0" cap="none" spc="0" normalizeH="0" baseline="0" noProof="0">
              <a:ln>
                <a:noFill/>
              </a:ln>
              <a:solidFill>
                <a:srgbClr val="000000"/>
              </a:solidFill>
              <a:effectLst/>
              <a:uLnTx/>
              <a:uFillTx/>
              <a:latin typeface="ＭＳ Ｐゴシック"/>
              <a:ea typeface="+mn-ea"/>
            </a:rPr>
            <a:t>）や人件費（</a:t>
          </a:r>
          <a:r>
            <a:rPr kumimoji="0" lang="en-US" altLang="ja-JP" sz="1300" b="0" i="0" u="none" strike="noStrike" kern="0" cap="none" spc="0" normalizeH="0" baseline="0" noProof="0">
              <a:ln>
                <a:noFill/>
              </a:ln>
              <a:solidFill>
                <a:srgbClr val="000000"/>
              </a:solidFill>
              <a:effectLst/>
              <a:uLnTx/>
              <a:uFillTx/>
              <a:latin typeface="ＭＳ Ｐゴシック"/>
              <a:ea typeface="+mn-ea"/>
            </a:rPr>
            <a:t>28.8%</a:t>
          </a:r>
          <a:r>
            <a:rPr kumimoji="0" lang="ja-JP" altLang="en-US" sz="1300" b="0" i="0" u="none" strike="noStrike" kern="0" cap="none" spc="0" normalizeH="0" baseline="0" noProof="0">
              <a:ln>
                <a:noFill/>
              </a:ln>
              <a:solidFill>
                <a:srgbClr val="000000"/>
              </a:solidFill>
              <a:effectLst/>
              <a:uLnTx/>
              <a:uFillTx/>
              <a:latin typeface="ＭＳ Ｐゴシック"/>
              <a:ea typeface="+mn-ea"/>
            </a:rPr>
            <a:t>）が高いため類似団体平均をやや上回っていることから、今後も新規発行の地方債については、財政状況を勘案した発行に努め、適正な定員管理、各種手当て見直し等により人件費削減など行財政改革への取り組み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64</xdr:row>
      <xdr:rowOff>35348</xdr:rowOff>
    </xdr:to>
    <xdr:cxnSp macro="">
      <xdr:nvCxnSpPr>
        <xdr:cNvPr id="130" name="直線コネクタ 129"/>
        <xdr:cNvCxnSpPr/>
      </xdr:nvCxnSpPr>
      <xdr:spPr>
        <a:xfrm flipV="1">
          <a:off x="4114800" y="1094782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35348</xdr:rowOff>
    </xdr:from>
    <xdr:to>
      <xdr:col>6</xdr:col>
      <xdr:colOff>0</xdr:colOff>
      <xdr:row>64</xdr:row>
      <xdr:rowOff>71544</xdr:rowOff>
    </xdr:to>
    <xdr:cxnSp macro="">
      <xdr:nvCxnSpPr>
        <xdr:cNvPr id="133" name="直線コネクタ 132"/>
        <xdr:cNvCxnSpPr/>
      </xdr:nvCxnSpPr>
      <xdr:spPr>
        <a:xfrm flipV="1">
          <a:off x="3225800" y="110081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71544</xdr:rowOff>
    </xdr:to>
    <xdr:cxnSp macro="">
      <xdr:nvCxnSpPr>
        <xdr:cNvPr id="136" name="直線コネクタ 135"/>
        <xdr:cNvCxnSpPr/>
      </xdr:nvCxnSpPr>
      <xdr:spPr>
        <a:xfrm>
          <a:off x="2336800" y="1097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155998</xdr:rowOff>
    </xdr:to>
    <xdr:cxnSp macro="">
      <xdr:nvCxnSpPr>
        <xdr:cNvPr id="139" name="直線コネクタ 138"/>
        <xdr:cNvCxnSpPr/>
      </xdr:nvCxnSpPr>
      <xdr:spPr>
        <a:xfrm flipV="1">
          <a:off x="1447800" y="1097195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49" name="円/楕円 148"/>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0"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155998</xdr:rowOff>
    </xdr:from>
    <xdr:to>
      <xdr:col>6</xdr:col>
      <xdr:colOff>50800</xdr:colOff>
      <xdr:row>64</xdr:row>
      <xdr:rowOff>86148</xdr:rowOff>
    </xdr:to>
    <xdr:sp macro="" textlink="">
      <xdr:nvSpPr>
        <xdr:cNvPr id="151" name="円/楕円 150"/>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52" name="テキスト ボックス 151"/>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3" name="円/楕円 152"/>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107121</xdr:rowOff>
    </xdr:from>
    <xdr:ext cx="762000" cy="259045"/>
    <xdr:sp macro="" textlink="">
      <xdr:nvSpPr>
        <xdr:cNvPr id="154" name="テキスト ボックス 153"/>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5" name="円/楕円 154"/>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6" name="テキスト ボックス 155"/>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105198</xdr:rowOff>
    </xdr:from>
    <xdr:to>
      <xdr:col>2</xdr:col>
      <xdr:colOff>127000</xdr:colOff>
      <xdr:row>65</xdr:row>
      <xdr:rowOff>35348</xdr:rowOff>
    </xdr:to>
    <xdr:sp macro="" textlink="">
      <xdr:nvSpPr>
        <xdr:cNvPr id="157" name="円/楕円 156"/>
        <xdr:cNvSpPr/>
      </xdr:nvSpPr>
      <xdr:spPr>
        <a:xfrm>
          <a:off x="1397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20125</xdr:rowOff>
    </xdr:from>
    <xdr:ext cx="762000" cy="259045"/>
    <xdr:sp macro="" textlink="">
      <xdr:nvSpPr>
        <xdr:cNvPr id="158" name="テキスト ボックス 157"/>
        <xdr:cNvSpPr txBox="1"/>
      </xdr:nvSpPr>
      <xdr:spPr>
        <a:xfrm>
          <a:off x="1066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[360,381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養護老人ホームや有床診療所、単独設置の消防本部など、人員が必要な事情があり、類似団体と比較すると高くなっている。今後も財政運営プランに基づき、適正な定員管理に努める。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67535</xdr:rowOff>
    </xdr:from>
    <xdr:to>
      <xdr:col>7</xdr:col>
      <xdr:colOff>152400</xdr:colOff>
      <xdr:row>85</xdr:row>
      <xdr:rowOff>85516</xdr:rowOff>
    </xdr:to>
    <xdr:cxnSp macro="">
      <xdr:nvCxnSpPr>
        <xdr:cNvPr id="195" name="直線コネクタ 194"/>
        <xdr:cNvCxnSpPr/>
      </xdr:nvCxnSpPr>
      <xdr:spPr>
        <a:xfrm flipV="1">
          <a:off x="4114800" y="14640785"/>
          <a:ext cx="8382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60127</xdr:rowOff>
    </xdr:from>
    <xdr:to>
      <xdr:col>6</xdr:col>
      <xdr:colOff>0</xdr:colOff>
      <xdr:row>85</xdr:row>
      <xdr:rowOff>85516</xdr:rowOff>
    </xdr:to>
    <xdr:cxnSp macro="">
      <xdr:nvCxnSpPr>
        <xdr:cNvPr id="198" name="直線コネクタ 197"/>
        <xdr:cNvCxnSpPr/>
      </xdr:nvCxnSpPr>
      <xdr:spPr>
        <a:xfrm>
          <a:off x="3225800" y="14633377"/>
          <a:ext cx="889000" cy="2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3487</xdr:rowOff>
    </xdr:from>
    <xdr:to>
      <xdr:col>4</xdr:col>
      <xdr:colOff>482600</xdr:colOff>
      <xdr:row>85</xdr:row>
      <xdr:rowOff>60127</xdr:rowOff>
    </xdr:to>
    <xdr:cxnSp macro="">
      <xdr:nvCxnSpPr>
        <xdr:cNvPr id="201" name="直線コネクタ 200"/>
        <xdr:cNvCxnSpPr/>
      </xdr:nvCxnSpPr>
      <xdr:spPr>
        <a:xfrm>
          <a:off x="2336800" y="14576737"/>
          <a:ext cx="889000" cy="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140993</xdr:rowOff>
    </xdr:from>
    <xdr:to>
      <xdr:col>3</xdr:col>
      <xdr:colOff>279400</xdr:colOff>
      <xdr:row>85</xdr:row>
      <xdr:rowOff>3487</xdr:rowOff>
    </xdr:to>
    <xdr:cxnSp macro="">
      <xdr:nvCxnSpPr>
        <xdr:cNvPr id="204" name="直線コネクタ 203"/>
        <xdr:cNvCxnSpPr/>
      </xdr:nvCxnSpPr>
      <xdr:spPr>
        <a:xfrm>
          <a:off x="1447800" y="14542793"/>
          <a:ext cx="889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16735</xdr:rowOff>
    </xdr:from>
    <xdr:to>
      <xdr:col>7</xdr:col>
      <xdr:colOff>203200</xdr:colOff>
      <xdr:row>85</xdr:row>
      <xdr:rowOff>118335</xdr:rowOff>
    </xdr:to>
    <xdr:sp macro="" textlink="">
      <xdr:nvSpPr>
        <xdr:cNvPr id="214" name="円/楕円 213"/>
        <xdr:cNvSpPr/>
      </xdr:nvSpPr>
      <xdr:spPr>
        <a:xfrm>
          <a:off x="4902200" y="145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160262</xdr:rowOff>
    </xdr:from>
    <xdr:ext cx="762000" cy="259045"/>
    <xdr:sp macro="" textlink="">
      <xdr:nvSpPr>
        <xdr:cNvPr id="215" name="人件費・物件費等の状況該当値テキスト"/>
        <xdr:cNvSpPr txBox="1"/>
      </xdr:nvSpPr>
      <xdr:spPr>
        <a:xfrm>
          <a:off x="5041900" y="1456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360,381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34716</xdr:rowOff>
    </xdr:from>
    <xdr:to>
      <xdr:col>6</xdr:col>
      <xdr:colOff>50800</xdr:colOff>
      <xdr:row>85</xdr:row>
      <xdr:rowOff>136316</xdr:rowOff>
    </xdr:to>
    <xdr:sp macro="" textlink="">
      <xdr:nvSpPr>
        <xdr:cNvPr id="216" name="円/楕円 215"/>
        <xdr:cNvSpPr/>
      </xdr:nvSpPr>
      <xdr:spPr>
        <a:xfrm>
          <a:off x="4064000" y="146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121093</xdr:rowOff>
    </xdr:from>
    <xdr:ext cx="736600" cy="259045"/>
    <xdr:sp macro="" textlink="">
      <xdr:nvSpPr>
        <xdr:cNvPr id="217" name="テキスト ボックス 216"/>
        <xdr:cNvSpPr txBox="1"/>
      </xdr:nvSpPr>
      <xdr:spPr>
        <a:xfrm>
          <a:off x="3733800" y="1469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365,597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9327</xdr:rowOff>
    </xdr:from>
    <xdr:to>
      <xdr:col>4</xdr:col>
      <xdr:colOff>533400</xdr:colOff>
      <xdr:row>85</xdr:row>
      <xdr:rowOff>110927</xdr:rowOff>
    </xdr:to>
    <xdr:sp macro="" textlink="">
      <xdr:nvSpPr>
        <xdr:cNvPr id="218" name="円/楕円 217"/>
        <xdr:cNvSpPr/>
      </xdr:nvSpPr>
      <xdr:spPr>
        <a:xfrm>
          <a:off x="3175000" y="145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95704</xdr:rowOff>
    </xdr:from>
    <xdr:ext cx="762000" cy="259045"/>
    <xdr:sp macro="" textlink="">
      <xdr:nvSpPr>
        <xdr:cNvPr id="219" name="テキスト ボックス 218"/>
        <xdr:cNvSpPr txBox="1"/>
      </xdr:nvSpPr>
      <xdr:spPr>
        <a:xfrm>
          <a:off x="2844800" y="1466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358,232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124137</xdr:rowOff>
    </xdr:from>
    <xdr:to>
      <xdr:col>3</xdr:col>
      <xdr:colOff>330200</xdr:colOff>
      <xdr:row>85</xdr:row>
      <xdr:rowOff>54287</xdr:rowOff>
    </xdr:to>
    <xdr:sp macro="" textlink="">
      <xdr:nvSpPr>
        <xdr:cNvPr id="220" name="円/楕円 219"/>
        <xdr:cNvSpPr/>
      </xdr:nvSpPr>
      <xdr:spPr>
        <a:xfrm>
          <a:off x="2286000" y="145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39064</xdr:rowOff>
    </xdr:from>
    <xdr:ext cx="762000" cy="259045"/>
    <xdr:sp macro="" textlink="">
      <xdr:nvSpPr>
        <xdr:cNvPr id="221" name="テキスト ボックス 220"/>
        <xdr:cNvSpPr txBox="1"/>
      </xdr:nvSpPr>
      <xdr:spPr>
        <a:xfrm>
          <a:off x="1955800" y="1461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341,801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90193</xdr:rowOff>
    </xdr:from>
    <xdr:to>
      <xdr:col>2</xdr:col>
      <xdr:colOff>127000</xdr:colOff>
      <xdr:row>85</xdr:row>
      <xdr:rowOff>20343</xdr:rowOff>
    </xdr:to>
    <xdr:sp macro="" textlink="">
      <xdr:nvSpPr>
        <xdr:cNvPr id="222" name="円/楕円 221"/>
        <xdr:cNvSpPr/>
      </xdr:nvSpPr>
      <xdr:spPr>
        <a:xfrm>
          <a:off x="1397000" y="144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5120</xdr:rowOff>
    </xdr:from>
    <xdr:ext cx="762000" cy="259045"/>
    <xdr:sp macro="" textlink="">
      <xdr:nvSpPr>
        <xdr:cNvPr id="223" name="テキスト ボックス 222"/>
        <xdr:cNvSpPr txBox="1"/>
      </xdr:nvSpPr>
      <xdr:spPr>
        <a:xfrm>
          <a:off x="1066800" y="145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331,954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15</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年度から増毛町財政改革方針に基づき行ってきた職員の給与削減（給料</a:t>
          </a:r>
          <a:r>
            <a:rPr kumimoji="0" lang="en-US" altLang="ja-JP" sz="1300" b="0" i="0" u="none" strike="noStrike" kern="0" cap="none" spc="0" normalizeH="0" baseline="0" noProof="0">
              <a:ln>
                <a:noFill/>
              </a:ln>
              <a:solidFill>
                <a:srgbClr val="000000"/>
              </a:solidFill>
              <a:effectLst/>
              <a:uLnTx/>
              <a:uFillTx/>
              <a:latin typeface="ＭＳ Ｐゴシック"/>
              <a:ea typeface="+mn-ea"/>
            </a:rPr>
            <a:t>5%</a:t>
          </a:r>
          <a:r>
            <a:rPr kumimoji="0" lang="ja-JP" altLang="en-US" sz="1300" b="0" i="0" u="none" strike="noStrike" kern="0" cap="none" spc="0" normalizeH="0" baseline="0" noProof="0">
              <a:ln>
                <a:noFill/>
              </a:ln>
              <a:solidFill>
                <a:srgbClr val="000000"/>
              </a:solidFill>
              <a:effectLst/>
              <a:uLnTx/>
              <a:uFillTx/>
              <a:latin typeface="ＭＳ Ｐゴシック"/>
              <a:ea typeface="+mn-ea"/>
            </a:rPr>
            <a:t>等）が、平成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22</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年度より削減率を</a:t>
          </a:r>
          <a:r>
            <a:rPr kumimoji="0" lang="en-US" altLang="ja-JP" sz="1300" b="0" i="0" u="none" strike="noStrike" kern="0" cap="none" spc="0" normalizeH="0" baseline="0" noProof="0">
              <a:ln>
                <a:noFill/>
              </a:ln>
              <a:solidFill>
                <a:srgbClr val="000000"/>
              </a:solidFill>
              <a:effectLst/>
              <a:uLnTx/>
              <a:uFillTx/>
              <a:latin typeface="ＭＳ Ｐゴシック"/>
              <a:ea typeface="+mn-ea"/>
            </a:rPr>
            <a:t>3</a:t>
          </a:r>
          <a:r>
            <a:rPr kumimoji="0" lang="ja-JP" altLang="en-US" sz="1300" b="0" i="0" u="none" strike="noStrike" kern="0" cap="none" spc="0" normalizeH="0" baseline="0" noProof="0">
              <a:ln>
                <a:noFill/>
              </a:ln>
              <a:solidFill>
                <a:srgbClr val="000000"/>
              </a:solidFill>
              <a:effectLst/>
              <a:uLnTx/>
              <a:uFillTx/>
              <a:latin typeface="ＭＳ Ｐゴシック"/>
              <a:ea typeface="+mn-ea"/>
            </a:rPr>
            <a:t>％に縮減、平成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24</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年度からは</a:t>
          </a:r>
          <a:r>
            <a:rPr kumimoji="0" lang="en-US" altLang="ja-JP" sz="1300" b="0" i="0" u="none" strike="noStrike" kern="0" cap="none" spc="0" normalizeH="0" baseline="0" noProof="0">
              <a:ln>
                <a:noFill/>
              </a:ln>
              <a:solidFill>
                <a:srgbClr val="000000"/>
              </a:solidFill>
              <a:effectLst/>
              <a:uLnTx/>
              <a:uFillTx/>
              <a:latin typeface="ＭＳ Ｐゴシック"/>
              <a:ea typeface="+mn-ea"/>
            </a:rPr>
            <a:t>3%</a:t>
          </a:r>
          <a:r>
            <a:rPr kumimoji="0" lang="ja-JP" altLang="en-US" sz="1300" b="0" i="0" u="none" strike="noStrike" kern="0" cap="none" spc="0" normalizeH="0" baseline="0" noProof="0">
              <a:ln>
                <a:noFill/>
              </a:ln>
              <a:solidFill>
                <a:srgbClr val="000000"/>
              </a:solidFill>
              <a:effectLst/>
              <a:uLnTx/>
              <a:uFillTx/>
              <a:latin typeface="ＭＳ Ｐゴシック"/>
              <a:ea typeface="+mn-ea"/>
            </a:rPr>
            <a:t>の削減も撤廃したため水準が上昇したが、類似団体をやや下回っており、今後も適正な定員管理、各種手当ての見直しなど給与の適正化に努める。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88</xdr:row>
      <xdr:rowOff>120650</xdr:rowOff>
    </xdr:to>
    <xdr:cxnSp macro="">
      <xdr:nvCxnSpPr>
        <xdr:cNvPr id="257" name="直線コネクタ 256"/>
        <xdr:cNvCxnSpPr/>
      </xdr:nvCxnSpPr>
      <xdr:spPr>
        <a:xfrm flipV="1">
          <a:off x="16179800" y="14516523"/>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88</xdr:row>
      <xdr:rowOff>128693</xdr:rowOff>
    </xdr:to>
    <xdr:cxnSp macro="">
      <xdr:nvCxnSpPr>
        <xdr:cNvPr id="260" name="直線コネクタ 259"/>
        <xdr:cNvCxnSpPr/>
      </xdr:nvCxnSpPr>
      <xdr:spPr>
        <a:xfrm flipV="1">
          <a:off x="15290800" y="152082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77046</xdr:rowOff>
    </xdr:from>
    <xdr:to>
      <xdr:col>22</xdr:col>
      <xdr:colOff>203200</xdr:colOff>
      <xdr:row>88</xdr:row>
      <xdr:rowOff>128693</xdr:rowOff>
    </xdr:to>
    <xdr:cxnSp macro="">
      <xdr:nvCxnSpPr>
        <xdr:cNvPr id="263" name="直線コネクタ 262"/>
        <xdr:cNvCxnSpPr/>
      </xdr:nvCxnSpPr>
      <xdr:spPr>
        <a:xfrm>
          <a:off x="14401800" y="14307396"/>
          <a:ext cx="889000" cy="90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83</xdr:row>
      <xdr:rowOff>77046</xdr:rowOff>
    </xdr:to>
    <xdr:cxnSp macro="">
      <xdr:nvCxnSpPr>
        <xdr:cNvPr id="266" name="直線コネクタ 265"/>
        <xdr:cNvCxnSpPr/>
      </xdr:nvCxnSpPr>
      <xdr:spPr>
        <a:xfrm>
          <a:off x="13512800" y="142430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6" name="円/楕円 275"/>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7"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8" name="円/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10177</xdr:rowOff>
    </xdr:from>
    <xdr:ext cx="736600" cy="259045"/>
    <xdr:sp macro="" textlink="">
      <xdr:nvSpPr>
        <xdr:cNvPr id="279" name="テキスト ボックス 278"/>
        <xdr:cNvSpPr txBox="1"/>
      </xdr:nvSpPr>
      <xdr:spPr>
        <a:xfrm>
          <a:off x="15798800" y="149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80" name="円/楕円 279"/>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81" name="テキスト ボックス 280"/>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26246</xdr:rowOff>
    </xdr:from>
    <xdr:to>
      <xdr:col>21</xdr:col>
      <xdr:colOff>50800</xdr:colOff>
      <xdr:row>83</xdr:row>
      <xdr:rowOff>127846</xdr:rowOff>
    </xdr:to>
    <xdr:sp macro="" textlink="">
      <xdr:nvSpPr>
        <xdr:cNvPr id="282" name="円/楕円 281"/>
        <xdr:cNvSpPr/>
      </xdr:nvSpPr>
      <xdr:spPr>
        <a:xfrm>
          <a:off x="14351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138023</xdr:rowOff>
    </xdr:from>
    <xdr:ext cx="762000" cy="259045"/>
    <xdr:sp macro="" textlink="">
      <xdr:nvSpPr>
        <xdr:cNvPr id="283" name="テキスト ボックス 282"/>
        <xdr:cNvSpPr txBox="1"/>
      </xdr:nvSpPr>
      <xdr:spPr>
        <a:xfrm>
          <a:off x="14020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84" name="円/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類似団体平均を上回っているのは、主に養護老人ホームや有床診療所等の直営、消防本部の単独設置が大きな理由である。今後は財政運営プランに基づき、定員管理の適正化に努める。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91984</xdr:rowOff>
    </xdr:from>
    <xdr:to>
      <xdr:col>24</xdr:col>
      <xdr:colOff>558800</xdr:colOff>
      <xdr:row>65</xdr:row>
      <xdr:rowOff>111978</xdr:rowOff>
    </xdr:to>
    <xdr:cxnSp macro="">
      <xdr:nvCxnSpPr>
        <xdr:cNvPr id="322" name="直線コネクタ 321"/>
        <xdr:cNvCxnSpPr/>
      </xdr:nvCxnSpPr>
      <xdr:spPr>
        <a:xfrm>
          <a:off x="16179800" y="11236234"/>
          <a:ext cx="8382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3"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91984</xdr:rowOff>
    </xdr:from>
    <xdr:to>
      <xdr:col>23</xdr:col>
      <xdr:colOff>406400</xdr:colOff>
      <xdr:row>65</xdr:row>
      <xdr:rowOff>128524</xdr:rowOff>
    </xdr:to>
    <xdr:cxnSp macro="">
      <xdr:nvCxnSpPr>
        <xdr:cNvPr id="325" name="直線コネクタ 324"/>
        <xdr:cNvCxnSpPr/>
      </xdr:nvCxnSpPr>
      <xdr:spPr>
        <a:xfrm flipV="1">
          <a:off x="15290800" y="11236234"/>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7" name="テキスト ボックス 326"/>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58892</xdr:rowOff>
    </xdr:from>
    <xdr:to>
      <xdr:col>22</xdr:col>
      <xdr:colOff>203200</xdr:colOff>
      <xdr:row>65</xdr:row>
      <xdr:rowOff>128524</xdr:rowOff>
    </xdr:to>
    <xdr:cxnSp macro="">
      <xdr:nvCxnSpPr>
        <xdr:cNvPr id="328" name="直線コネクタ 327"/>
        <xdr:cNvCxnSpPr/>
      </xdr:nvCxnSpPr>
      <xdr:spPr>
        <a:xfrm>
          <a:off x="14401800" y="11203142"/>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30" name="テキスト ボックス 329"/>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58892</xdr:rowOff>
    </xdr:from>
    <xdr:to>
      <xdr:col>21</xdr:col>
      <xdr:colOff>0</xdr:colOff>
      <xdr:row>65</xdr:row>
      <xdr:rowOff>125077</xdr:rowOff>
    </xdr:to>
    <xdr:cxnSp macro="">
      <xdr:nvCxnSpPr>
        <xdr:cNvPr id="331" name="直線コネクタ 330"/>
        <xdr:cNvCxnSpPr/>
      </xdr:nvCxnSpPr>
      <xdr:spPr>
        <a:xfrm flipV="1">
          <a:off x="13512800" y="11203142"/>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3" name="テキスト ボックス 332"/>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5" name="テキスト ボックス 334"/>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61178</xdr:rowOff>
    </xdr:from>
    <xdr:to>
      <xdr:col>24</xdr:col>
      <xdr:colOff>609600</xdr:colOff>
      <xdr:row>65</xdr:row>
      <xdr:rowOff>162778</xdr:rowOff>
    </xdr:to>
    <xdr:sp macro="" textlink="">
      <xdr:nvSpPr>
        <xdr:cNvPr id="341" name="円/楕円 340"/>
        <xdr:cNvSpPr/>
      </xdr:nvSpPr>
      <xdr:spPr>
        <a:xfrm>
          <a:off x="16967200" y="11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33255</xdr:rowOff>
    </xdr:from>
    <xdr:ext cx="762000" cy="259045"/>
    <xdr:sp macro="" textlink="">
      <xdr:nvSpPr>
        <xdr:cNvPr id="342" name="定員管理の状況該当値テキスト"/>
        <xdr:cNvSpPr txBox="1"/>
      </xdr:nvSpPr>
      <xdr:spPr>
        <a:xfrm>
          <a:off x="17106900" y="111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41184</xdr:rowOff>
    </xdr:from>
    <xdr:to>
      <xdr:col>23</xdr:col>
      <xdr:colOff>457200</xdr:colOff>
      <xdr:row>65</xdr:row>
      <xdr:rowOff>142784</xdr:rowOff>
    </xdr:to>
    <xdr:sp macro="" textlink="">
      <xdr:nvSpPr>
        <xdr:cNvPr id="343" name="円/楕円 342"/>
        <xdr:cNvSpPr/>
      </xdr:nvSpPr>
      <xdr:spPr>
        <a:xfrm>
          <a:off x="16129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127561</xdr:rowOff>
    </xdr:from>
    <xdr:ext cx="736600" cy="259045"/>
    <xdr:sp macro="" textlink="">
      <xdr:nvSpPr>
        <xdr:cNvPr id="344" name="テキスト ボックス 343"/>
        <xdr:cNvSpPr txBox="1"/>
      </xdr:nvSpPr>
      <xdr:spPr>
        <a:xfrm>
          <a:off x="15798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77724</xdr:rowOff>
    </xdr:from>
    <xdr:to>
      <xdr:col>22</xdr:col>
      <xdr:colOff>254000</xdr:colOff>
      <xdr:row>66</xdr:row>
      <xdr:rowOff>7874</xdr:rowOff>
    </xdr:to>
    <xdr:sp macro="" textlink="">
      <xdr:nvSpPr>
        <xdr:cNvPr id="345" name="円/楕円 344"/>
        <xdr:cNvSpPr/>
      </xdr:nvSpPr>
      <xdr:spPr>
        <a:xfrm>
          <a:off x="15240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164101</xdr:rowOff>
    </xdr:from>
    <xdr:ext cx="762000" cy="259045"/>
    <xdr:sp macro="" textlink="">
      <xdr:nvSpPr>
        <xdr:cNvPr id="346" name="テキスト ボックス 345"/>
        <xdr:cNvSpPr txBox="1"/>
      </xdr:nvSpPr>
      <xdr:spPr>
        <a:xfrm>
          <a:off x="14909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8092</xdr:rowOff>
    </xdr:from>
    <xdr:to>
      <xdr:col>21</xdr:col>
      <xdr:colOff>50800</xdr:colOff>
      <xdr:row>65</xdr:row>
      <xdr:rowOff>109692</xdr:rowOff>
    </xdr:to>
    <xdr:sp macro="" textlink="">
      <xdr:nvSpPr>
        <xdr:cNvPr id="347" name="円/楕円 346"/>
        <xdr:cNvSpPr/>
      </xdr:nvSpPr>
      <xdr:spPr>
        <a:xfrm>
          <a:off x="14351000" y="111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94469</xdr:rowOff>
    </xdr:from>
    <xdr:ext cx="762000" cy="259045"/>
    <xdr:sp macro="" textlink="">
      <xdr:nvSpPr>
        <xdr:cNvPr id="348" name="テキスト ボックス 347"/>
        <xdr:cNvSpPr txBox="1"/>
      </xdr:nvSpPr>
      <xdr:spPr>
        <a:xfrm>
          <a:off x="14020800" y="112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74277</xdr:rowOff>
    </xdr:from>
    <xdr:to>
      <xdr:col>19</xdr:col>
      <xdr:colOff>533400</xdr:colOff>
      <xdr:row>66</xdr:row>
      <xdr:rowOff>4427</xdr:rowOff>
    </xdr:to>
    <xdr:sp macro="" textlink="">
      <xdr:nvSpPr>
        <xdr:cNvPr id="349" name="円/楕円 348"/>
        <xdr:cNvSpPr/>
      </xdr:nvSpPr>
      <xdr:spPr>
        <a:xfrm>
          <a:off x="13462000" y="112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160654</xdr:rowOff>
    </xdr:from>
    <xdr:ext cx="762000" cy="259045"/>
    <xdr:sp macro="" textlink="">
      <xdr:nvSpPr>
        <xdr:cNvPr id="350" name="テキスト ボックス 349"/>
        <xdr:cNvSpPr txBox="1"/>
      </xdr:nvSpPr>
      <xdr:spPr>
        <a:xfrm>
          <a:off x="13131800" y="1130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6</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年度及び</a:t>
          </a:r>
          <a:r>
            <a:rPr kumimoji="0" lang="en-US" altLang="ja-JP" sz="1300" b="0" i="0" u="none" strike="noStrike" kern="0" cap="none" spc="0" normalizeH="0" baseline="0" noProof="0">
              <a:ln>
                <a:noFill/>
              </a:ln>
              <a:solidFill>
                <a:srgbClr val="000000"/>
              </a:solidFill>
              <a:effectLst/>
              <a:uLnTx/>
              <a:uFillTx/>
              <a:latin typeface="ＭＳ Ｐゴシック"/>
              <a:ea typeface="+mn-ea"/>
            </a:rPr>
            <a:t>9</a:t>
          </a:r>
          <a:r>
            <a:rPr kumimoji="0" lang="ja-JP" altLang="en-US" sz="1300" b="0" i="0" u="none" strike="noStrike" kern="0" cap="none" spc="0" normalizeH="0" baseline="0" noProof="0">
              <a:ln>
                <a:noFill/>
              </a:ln>
              <a:solidFill>
                <a:srgbClr val="000000"/>
              </a:solidFill>
              <a:effectLst/>
              <a:uLnTx/>
              <a:uFillTx/>
              <a:latin typeface="ＭＳ Ｐゴシック"/>
              <a:ea typeface="+mn-ea"/>
            </a:rPr>
            <a:t>～</a:t>
          </a:r>
          <a:r>
            <a:rPr kumimoji="0" lang="en-US" altLang="ja-JP" sz="1300" b="0" i="0" u="none" strike="noStrike" kern="0" cap="none" spc="0" normalizeH="0" baseline="0" noProof="0">
              <a:ln>
                <a:noFill/>
              </a:ln>
              <a:solidFill>
                <a:srgbClr val="000000"/>
              </a:solidFill>
              <a:effectLst/>
              <a:uLnTx/>
              <a:uFillTx/>
              <a:latin typeface="ＭＳ Ｐゴシック"/>
              <a:ea typeface="+mn-ea"/>
            </a:rPr>
            <a:t>10</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年度の大型事業実施による地方債の償還に伴い上昇し、平成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15</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以降増毛町財政改革方針に基づき、投資的事業の抑制、繰上償還の実施等により、年々元利償還金は減少しており、今後も実質公債費比率は減少するものと見込まれる。しかし、未だ類似団体を上回っていることから、今後も新規地方債発行にあたっては財政状況を勘案し、計画的な発行に努めるなど公債費残高の縮減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13335</xdr:rowOff>
    </xdr:from>
    <xdr:to>
      <xdr:col>24</xdr:col>
      <xdr:colOff>558800</xdr:colOff>
      <xdr:row>42</xdr:row>
      <xdr:rowOff>37465</xdr:rowOff>
    </xdr:to>
    <xdr:cxnSp macro="">
      <xdr:nvCxnSpPr>
        <xdr:cNvPr id="380" name="直線コネクタ 379"/>
        <xdr:cNvCxnSpPr/>
      </xdr:nvCxnSpPr>
      <xdr:spPr>
        <a:xfrm flipV="1">
          <a:off x="16179800" y="72142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37465</xdr:rowOff>
    </xdr:from>
    <xdr:to>
      <xdr:col>23</xdr:col>
      <xdr:colOff>406400</xdr:colOff>
      <xdr:row>42</xdr:row>
      <xdr:rowOff>79693</xdr:rowOff>
    </xdr:to>
    <xdr:cxnSp macro="">
      <xdr:nvCxnSpPr>
        <xdr:cNvPr id="383" name="直線コネクタ 382"/>
        <xdr:cNvCxnSpPr/>
      </xdr:nvCxnSpPr>
      <xdr:spPr>
        <a:xfrm flipV="1">
          <a:off x="15290800" y="72383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79693</xdr:rowOff>
    </xdr:from>
    <xdr:to>
      <xdr:col>22</xdr:col>
      <xdr:colOff>203200</xdr:colOff>
      <xdr:row>42</xdr:row>
      <xdr:rowOff>170180</xdr:rowOff>
    </xdr:to>
    <xdr:cxnSp macro="">
      <xdr:nvCxnSpPr>
        <xdr:cNvPr id="386" name="直線コネクタ 385"/>
        <xdr:cNvCxnSpPr/>
      </xdr:nvCxnSpPr>
      <xdr:spPr>
        <a:xfrm flipV="1">
          <a:off x="14401800" y="728059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89218</xdr:rowOff>
    </xdr:to>
    <xdr:cxnSp macro="">
      <xdr:nvCxnSpPr>
        <xdr:cNvPr id="389" name="直線コネクタ 388"/>
        <xdr:cNvCxnSpPr/>
      </xdr:nvCxnSpPr>
      <xdr:spPr>
        <a:xfrm flipV="1">
          <a:off x="13512800" y="73710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91" name="テキスト ボックス 390"/>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3" name="テキスト ボックス 39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133985</xdr:rowOff>
    </xdr:from>
    <xdr:to>
      <xdr:col>24</xdr:col>
      <xdr:colOff>609600</xdr:colOff>
      <xdr:row>42</xdr:row>
      <xdr:rowOff>64135</xdr:rowOff>
    </xdr:to>
    <xdr:sp macro="" textlink="">
      <xdr:nvSpPr>
        <xdr:cNvPr id="399" name="円/楕円 398"/>
        <xdr:cNvSpPr/>
      </xdr:nvSpPr>
      <xdr:spPr>
        <a:xfrm>
          <a:off x="16967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106062</xdr:rowOff>
    </xdr:from>
    <xdr:ext cx="762000" cy="259045"/>
    <xdr:sp macro="" textlink="">
      <xdr:nvSpPr>
        <xdr:cNvPr id="400" name="公債費負担の状況該当値テキスト"/>
        <xdr:cNvSpPr txBox="1"/>
      </xdr:nvSpPr>
      <xdr:spPr>
        <a:xfrm>
          <a:off x="17106900" y="71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158115</xdr:rowOff>
    </xdr:from>
    <xdr:to>
      <xdr:col>23</xdr:col>
      <xdr:colOff>457200</xdr:colOff>
      <xdr:row>42</xdr:row>
      <xdr:rowOff>88265</xdr:rowOff>
    </xdr:to>
    <xdr:sp macro="" textlink="">
      <xdr:nvSpPr>
        <xdr:cNvPr id="401" name="円/楕円 400"/>
        <xdr:cNvSpPr/>
      </xdr:nvSpPr>
      <xdr:spPr>
        <a:xfrm>
          <a:off x="16129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73042</xdr:rowOff>
    </xdr:from>
    <xdr:ext cx="736600" cy="259045"/>
    <xdr:sp macro="" textlink="">
      <xdr:nvSpPr>
        <xdr:cNvPr id="402" name="テキスト ボックス 401"/>
        <xdr:cNvSpPr txBox="1"/>
      </xdr:nvSpPr>
      <xdr:spPr>
        <a:xfrm>
          <a:off x="15798800" y="727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403" name="円/楕円 402"/>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404" name="テキスト ボックス 403"/>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5" name="円/楕円 404"/>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6" name="テキスト ボックス 405"/>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38418</xdr:rowOff>
    </xdr:from>
    <xdr:to>
      <xdr:col>19</xdr:col>
      <xdr:colOff>533400</xdr:colOff>
      <xdr:row>43</xdr:row>
      <xdr:rowOff>140018</xdr:rowOff>
    </xdr:to>
    <xdr:sp macro="" textlink="">
      <xdr:nvSpPr>
        <xdr:cNvPr id="407" name="円/楕円 406"/>
        <xdr:cNvSpPr/>
      </xdr:nvSpPr>
      <xdr:spPr>
        <a:xfrm>
          <a:off x="13462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124795</xdr:rowOff>
    </xdr:from>
    <xdr:ext cx="762000" cy="259045"/>
    <xdr:sp macro="" textlink="">
      <xdr:nvSpPr>
        <xdr:cNvPr id="408" name="テキスト ボックス 407"/>
        <xdr:cNvSpPr txBox="1"/>
      </xdr:nvSpPr>
      <xdr:spPr>
        <a:xfrm>
          <a:off x="13131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rPr>
            <a:t>過去に行った普通建設事業に係る起債の残高と職員数が類似団体より多く、充当可能基金が少ないため、類似団体平均を上回っているが、繰上償還や新規地方債の発行抑制及び基金の増加により年々減少傾向に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52832</xdr:rowOff>
    </xdr:from>
    <xdr:to>
      <xdr:col>24</xdr:col>
      <xdr:colOff>558800</xdr:colOff>
      <xdr:row>18</xdr:row>
      <xdr:rowOff>29058</xdr:rowOff>
    </xdr:to>
    <xdr:cxnSp macro="">
      <xdr:nvCxnSpPr>
        <xdr:cNvPr id="440" name="直線コネクタ 439"/>
        <xdr:cNvCxnSpPr/>
      </xdr:nvCxnSpPr>
      <xdr:spPr>
        <a:xfrm flipV="1">
          <a:off x="16179800" y="2967482"/>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29058</xdr:rowOff>
    </xdr:from>
    <xdr:to>
      <xdr:col>23</xdr:col>
      <xdr:colOff>406400</xdr:colOff>
      <xdr:row>19</xdr:row>
      <xdr:rowOff>85395</xdr:rowOff>
    </xdr:to>
    <xdr:cxnSp macro="">
      <xdr:nvCxnSpPr>
        <xdr:cNvPr id="443" name="直線コネクタ 442"/>
        <xdr:cNvCxnSpPr/>
      </xdr:nvCxnSpPr>
      <xdr:spPr>
        <a:xfrm flipV="1">
          <a:off x="15290800" y="3115158"/>
          <a:ext cx="889000" cy="2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85395</xdr:rowOff>
    </xdr:from>
    <xdr:to>
      <xdr:col>22</xdr:col>
      <xdr:colOff>203200</xdr:colOff>
      <xdr:row>20</xdr:row>
      <xdr:rowOff>12395</xdr:rowOff>
    </xdr:to>
    <xdr:cxnSp macro="">
      <xdr:nvCxnSpPr>
        <xdr:cNvPr id="446" name="直線コネクタ 445"/>
        <xdr:cNvCxnSpPr/>
      </xdr:nvCxnSpPr>
      <xdr:spPr>
        <a:xfrm flipV="1">
          <a:off x="14401800" y="3342945"/>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12395</xdr:rowOff>
    </xdr:from>
    <xdr:to>
      <xdr:col>21</xdr:col>
      <xdr:colOff>0</xdr:colOff>
      <xdr:row>21</xdr:row>
      <xdr:rowOff>102514</xdr:rowOff>
    </xdr:to>
    <xdr:cxnSp macro="">
      <xdr:nvCxnSpPr>
        <xdr:cNvPr id="449" name="直線コネクタ 448"/>
        <xdr:cNvCxnSpPr/>
      </xdr:nvCxnSpPr>
      <xdr:spPr>
        <a:xfrm flipV="1">
          <a:off x="13512800" y="3441395"/>
          <a:ext cx="889000" cy="2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0" name="フローチャート : 判断 449"/>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1" name="テキスト ボックス 450"/>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2" name="フローチャート : 判断 451"/>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3" name="テキスト ボックス 452"/>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2032</xdr:rowOff>
    </xdr:from>
    <xdr:to>
      <xdr:col>24</xdr:col>
      <xdr:colOff>609600</xdr:colOff>
      <xdr:row>17</xdr:row>
      <xdr:rowOff>103632</xdr:rowOff>
    </xdr:to>
    <xdr:sp macro="" textlink="">
      <xdr:nvSpPr>
        <xdr:cNvPr id="459" name="円/楕円 458"/>
        <xdr:cNvSpPr/>
      </xdr:nvSpPr>
      <xdr:spPr>
        <a:xfrm>
          <a:off x="169672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145559</xdr:rowOff>
    </xdr:from>
    <xdr:ext cx="762000" cy="259045"/>
    <xdr:sp macro="" textlink="">
      <xdr:nvSpPr>
        <xdr:cNvPr id="460" name="将来負担の状況該当値テキスト"/>
        <xdr:cNvSpPr txBox="1"/>
      </xdr:nvSpPr>
      <xdr:spPr>
        <a:xfrm>
          <a:off x="17106900" y="288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149708</xdr:rowOff>
    </xdr:from>
    <xdr:to>
      <xdr:col>23</xdr:col>
      <xdr:colOff>457200</xdr:colOff>
      <xdr:row>18</xdr:row>
      <xdr:rowOff>79858</xdr:rowOff>
    </xdr:to>
    <xdr:sp macro="" textlink="">
      <xdr:nvSpPr>
        <xdr:cNvPr id="461" name="円/楕円 460"/>
        <xdr:cNvSpPr/>
      </xdr:nvSpPr>
      <xdr:spPr>
        <a:xfrm>
          <a:off x="16129000" y="30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64635</xdr:rowOff>
    </xdr:from>
    <xdr:ext cx="736600" cy="259045"/>
    <xdr:sp macro="" textlink="">
      <xdr:nvSpPr>
        <xdr:cNvPr id="462" name="テキスト ボックス 461"/>
        <xdr:cNvSpPr txBox="1"/>
      </xdr:nvSpPr>
      <xdr:spPr>
        <a:xfrm>
          <a:off x="15798800" y="315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34595</xdr:rowOff>
    </xdr:from>
    <xdr:to>
      <xdr:col>22</xdr:col>
      <xdr:colOff>254000</xdr:colOff>
      <xdr:row>19</xdr:row>
      <xdr:rowOff>136195</xdr:rowOff>
    </xdr:to>
    <xdr:sp macro="" textlink="">
      <xdr:nvSpPr>
        <xdr:cNvPr id="463" name="円/楕円 462"/>
        <xdr:cNvSpPr/>
      </xdr:nvSpPr>
      <xdr:spPr>
        <a:xfrm>
          <a:off x="15240000" y="32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120972</xdr:rowOff>
    </xdr:from>
    <xdr:ext cx="762000" cy="259045"/>
    <xdr:sp macro="" textlink="">
      <xdr:nvSpPr>
        <xdr:cNvPr id="464" name="テキスト ボックス 463"/>
        <xdr:cNvSpPr txBox="1"/>
      </xdr:nvSpPr>
      <xdr:spPr>
        <a:xfrm>
          <a:off x="14909800" y="337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133045</xdr:rowOff>
    </xdr:from>
    <xdr:to>
      <xdr:col>21</xdr:col>
      <xdr:colOff>50800</xdr:colOff>
      <xdr:row>20</xdr:row>
      <xdr:rowOff>63195</xdr:rowOff>
    </xdr:to>
    <xdr:sp macro="" textlink="">
      <xdr:nvSpPr>
        <xdr:cNvPr id="465" name="円/楕円 464"/>
        <xdr:cNvSpPr/>
      </xdr:nvSpPr>
      <xdr:spPr>
        <a:xfrm>
          <a:off x="14351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47972</xdr:rowOff>
    </xdr:from>
    <xdr:ext cx="762000" cy="259045"/>
    <xdr:sp macro="" textlink="">
      <xdr:nvSpPr>
        <xdr:cNvPr id="466" name="テキスト ボックス 465"/>
        <xdr:cNvSpPr txBox="1"/>
      </xdr:nvSpPr>
      <xdr:spPr>
        <a:xfrm>
          <a:off x="14020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51714</xdr:rowOff>
    </xdr:from>
    <xdr:to>
      <xdr:col>19</xdr:col>
      <xdr:colOff>533400</xdr:colOff>
      <xdr:row>21</xdr:row>
      <xdr:rowOff>153314</xdr:rowOff>
    </xdr:to>
    <xdr:sp macro="" textlink="">
      <xdr:nvSpPr>
        <xdr:cNvPr id="467" name="円/楕円 466"/>
        <xdr:cNvSpPr/>
      </xdr:nvSpPr>
      <xdr:spPr>
        <a:xfrm>
          <a:off x="134620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138091</xdr:rowOff>
    </xdr:from>
    <xdr:ext cx="762000" cy="259045"/>
    <xdr:sp macro="" textlink="">
      <xdr:nvSpPr>
        <xdr:cNvPr id="468" name="テキスト ボックス 467"/>
        <xdr:cNvSpPr txBox="1"/>
      </xdr:nvSpPr>
      <xdr:spPr>
        <a:xfrm>
          <a:off x="13131800" y="373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8</xdr:col>
      <xdr:colOff>673100</xdr:colOff>
      <xdr:row>35</xdr:row>
      <xdr:rowOff>95250</xdr:rowOff>
    </xdr:from>
    <xdr:to>
      <xdr:col>17</xdr:col>
      <xdr:colOff>224064</xdr:colOff>
      <xdr:row>47</xdr:row>
      <xdr:rowOff>131989</xdr:rowOff>
    </xdr:to>
    <xdr:sp macro="" textlink="" fLocksText="0">
      <xdr:nvSpPr>
        <xdr:cNvPr id="470" name="Text Box 46"/>
        <xdr:cNvSpPr txBox="1">
          <a:spLocks noChangeArrowheads="1"/>
        </xdr:cNvSpPr>
      </xdr:nvSpPr>
      <xdr:spPr bwMode="auto">
        <a:xfrm>
          <a:off x="6159500" y="6096000"/>
          <a:ext cx="5723164" cy="20941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第</a:t>
          </a:r>
          <a:r>
            <a:rPr lang="en-US" altLang="ja-JP" sz="1300" b="0" i="0" u="none" strike="noStrike" baseline="0">
              <a:solidFill>
                <a:srgbClr val="000000"/>
              </a:solidFill>
              <a:latin typeface="ＭＳ Ｐゴシック"/>
              <a:ea typeface="+mn-ea"/>
            </a:rPr>
            <a:t>1</a:t>
          </a:r>
          <a:r>
            <a:rPr lang="ja-JP" altLang="en-US" sz="1300" b="0" i="0" u="none" strike="noStrike" baseline="0">
              <a:solidFill>
                <a:srgbClr val="000000"/>
              </a:solidFill>
              <a:latin typeface="ＭＳ Ｐゴシック"/>
              <a:ea typeface="+mn-ea"/>
            </a:rPr>
            <a:t>次産業中心の町で町内に大規模事業所がないことから財政基盤が弱く、町税の徴収率は増加傾向にあるものの、長引く景気低迷の影響もあり、町民税などの収納額が伸び悩んでおり、類似団体平均を下回っている（</a:t>
          </a:r>
          <a:r>
            <a:rPr lang="en-US" altLang="ja-JP" sz="1300" b="0" i="0" u="none" strike="noStrike" baseline="0">
              <a:solidFill>
                <a:srgbClr val="000000"/>
              </a:solidFill>
              <a:latin typeface="ＭＳ Ｐゴシック"/>
              <a:ea typeface="+mn-ea"/>
            </a:rPr>
            <a:t>0.13</a:t>
          </a:r>
          <a:r>
            <a:rPr lang="ja-JP" altLang="en-US" sz="1300" b="0" i="0" u="none" strike="noStrike" baseline="0">
              <a:solidFill>
                <a:srgbClr val="000000"/>
              </a:solidFill>
              <a:latin typeface="ＭＳ Ｐゴシック"/>
              <a:ea typeface="+mn-ea"/>
            </a:rPr>
            <a:t>）。今後も、投資的事業の抑制や歳出の見直しを継続するとともに未利用地の売却や徴収率向上対策を中心とした歳入確保に努める。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5,003
4,938
369.70
4,813,527
4,525,669
264,577
3,176,314
5,610,252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53.5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養護老人ホームや有床診療所、単独設置の消防本部など人員が必要な事情により職員数が多いことから、類似団体平均と比べて高い水準にあるが、財政運営プランに基づき、適正な定員管理に努める。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72136</xdr:rowOff>
    </xdr:from>
    <xdr:to>
      <xdr:col>7</xdr:col>
      <xdr:colOff>15875</xdr:colOff>
      <xdr:row>38</xdr:row>
      <xdr:rowOff>136144</xdr:rowOff>
    </xdr:to>
    <xdr:cxnSp macro="">
      <xdr:nvCxnSpPr>
        <xdr:cNvPr id="63" name="直線コネクタ 62"/>
        <xdr:cNvCxnSpPr/>
      </xdr:nvCxnSpPr>
      <xdr:spPr>
        <a:xfrm flipV="1">
          <a:off x="3987800" y="6587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136144</xdr:rowOff>
    </xdr:from>
    <xdr:to>
      <xdr:col>5</xdr:col>
      <xdr:colOff>549275</xdr:colOff>
      <xdr:row>38</xdr:row>
      <xdr:rowOff>159004</xdr:rowOff>
    </xdr:to>
    <xdr:cxnSp macro="">
      <xdr:nvCxnSpPr>
        <xdr:cNvPr id="66" name="直線コネクタ 65"/>
        <xdr:cNvCxnSpPr/>
      </xdr:nvCxnSpPr>
      <xdr:spPr>
        <a:xfrm flipV="1">
          <a:off x="3098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136144</xdr:rowOff>
    </xdr:from>
    <xdr:to>
      <xdr:col>4</xdr:col>
      <xdr:colOff>346075</xdr:colOff>
      <xdr:row>38</xdr:row>
      <xdr:rowOff>159004</xdr:rowOff>
    </xdr:to>
    <xdr:cxnSp macro="">
      <xdr:nvCxnSpPr>
        <xdr:cNvPr id="69" name="直線コネクタ 68"/>
        <xdr:cNvCxnSpPr/>
      </xdr:nvCxnSpPr>
      <xdr:spPr>
        <a:xfrm>
          <a:off x="2209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39</xdr:row>
      <xdr:rowOff>5842</xdr:rowOff>
    </xdr:to>
    <xdr:cxnSp macro="">
      <xdr:nvCxnSpPr>
        <xdr:cNvPr id="72" name="直線コネクタ 71"/>
        <xdr:cNvCxnSpPr/>
      </xdr:nvCxnSpPr>
      <xdr:spPr>
        <a:xfrm flipV="1">
          <a:off x="1320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21336</xdr:rowOff>
    </xdr:from>
    <xdr:to>
      <xdr:col>7</xdr:col>
      <xdr:colOff>66675</xdr:colOff>
      <xdr:row>38</xdr:row>
      <xdr:rowOff>122936</xdr:rowOff>
    </xdr:to>
    <xdr:sp macro="" textlink="">
      <xdr:nvSpPr>
        <xdr:cNvPr id="82" name="円/楕円 81"/>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164863</xdr:rowOff>
    </xdr:from>
    <xdr:ext cx="762000" cy="259045"/>
    <xdr:sp macro="" textlink="">
      <xdr:nvSpPr>
        <xdr:cNvPr id="83"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85344</xdr:rowOff>
    </xdr:from>
    <xdr:to>
      <xdr:col>5</xdr:col>
      <xdr:colOff>600075</xdr:colOff>
      <xdr:row>39</xdr:row>
      <xdr:rowOff>15494</xdr:rowOff>
    </xdr:to>
    <xdr:sp macro="" textlink="">
      <xdr:nvSpPr>
        <xdr:cNvPr id="84" name="円/楕円 83"/>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271</xdr:rowOff>
    </xdr:from>
    <xdr:ext cx="736600" cy="259045"/>
    <xdr:sp macro="" textlink="">
      <xdr:nvSpPr>
        <xdr:cNvPr id="85" name="テキスト ボックス 84"/>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108204</xdr:rowOff>
    </xdr:from>
    <xdr:to>
      <xdr:col>4</xdr:col>
      <xdr:colOff>396875</xdr:colOff>
      <xdr:row>39</xdr:row>
      <xdr:rowOff>38354</xdr:rowOff>
    </xdr:to>
    <xdr:sp macro="" textlink="">
      <xdr:nvSpPr>
        <xdr:cNvPr id="86" name="円/楕円 85"/>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23131</xdr:rowOff>
    </xdr:from>
    <xdr:ext cx="762000" cy="259045"/>
    <xdr:sp macro="" textlink="">
      <xdr:nvSpPr>
        <xdr:cNvPr id="87" name="テキスト ボックス 86"/>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8" name="円/楕円 87"/>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89" name="テキスト ボックス 88"/>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126492</xdr:rowOff>
    </xdr:from>
    <xdr:to>
      <xdr:col>1</xdr:col>
      <xdr:colOff>676275</xdr:colOff>
      <xdr:row>39</xdr:row>
      <xdr:rowOff>56642</xdr:rowOff>
    </xdr:to>
    <xdr:sp macro="" textlink="">
      <xdr:nvSpPr>
        <xdr:cNvPr id="90" name="円/楕円 89"/>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41419</xdr:rowOff>
    </xdr:from>
    <xdr:ext cx="762000" cy="259045"/>
    <xdr:sp macro="" textlink="">
      <xdr:nvSpPr>
        <xdr:cNvPr id="91" name="テキスト ボックス 90"/>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物件費の経常収支比率が類似団体平均より下回っている要因として、旅費の改正（道内日帰り出張の日当廃止や視察の自粛等）や公共施設委託業務の整理統合、消耗品、光熱水費の削減などを進めてきたことが挙げられる。今後も財政運営プランに基づき、物件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16</xdr:row>
      <xdr:rowOff>3556</xdr:rowOff>
    </xdr:to>
    <xdr:cxnSp macro="">
      <xdr:nvCxnSpPr>
        <xdr:cNvPr id="121" name="直線コネクタ 120"/>
        <xdr:cNvCxnSpPr/>
      </xdr:nvCxnSpPr>
      <xdr:spPr>
        <a:xfrm flipV="1">
          <a:off x="15671800" y="2719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12700</xdr:rowOff>
    </xdr:to>
    <xdr:cxnSp macro="">
      <xdr:nvCxnSpPr>
        <xdr:cNvPr id="124" name="直線コネクタ 123"/>
        <xdr:cNvCxnSpPr/>
      </xdr:nvCxnSpPr>
      <xdr:spPr>
        <a:xfrm flipV="1">
          <a:off x="14782800" y="2746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124714</xdr:rowOff>
    </xdr:from>
    <xdr:to>
      <xdr:col>21</xdr:col>
      <xdr:colOff>361950</xdr:colOff>
      <xdr:row>16</xdr:row>
      <xdr:rowOff>12700</xdr:rowOff>
    </xdr:to>
    <xdr:cxnSp macro="">
      <xdr:nvCxnSpPr>
        <xdr:cNvPr id="127" name="直線コネクタ 126"/>
        <xdr:cNvCxnSpPr/>
      </xdr:nvCxnSpPr>
      <xdr:spPr>
        <a:xfrm>
          <a:off x="13893800" y="2696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110998</xdr:rowOff>
    </xdr:from>
    <xdr:to>
      <xdr:col>20</xdr:col>
      <xdr:colOff>158750</xdr:colOff>
      <xdr:row>15</xdr:row>
      <xdr:rowOff>124714</xdr:rowOff>
    </xdr:to>
    <xdr:cxnSp macro="">
      <xdr:nvCxnSpPr>
        <xdr:cNvPr id="130" name="直線コネクタ 129"/>
        <xdr:cNvCxnSpPr/>
      </xdr:nvCxnSpPr>
      <xdr:spPr>
        <a:xfrm>
          <a:off x="13004800" y="2682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0" name="円/楕円 139"/>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5351</xdr:rowOff>
    </xdr:from>
    <xdr:ext cx="762000" cy="259045"/>
    <xdr:sp macro="" textlink="">
      <xdr:nvSpPr>
        <xdr:cNvPr id="141" name="物件費該当値テキスト"/>
        <xdr:cNvSpPr txBox="1"/>
      </xdr:nvSpPr>
      <xdr:spPr>
        <a:xfrm>
          <a:off x="16598900" y="25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2" name="円/楕円 141"/>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3" name="テキスト ボックス 142"/>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4" name="円/楕円 14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5" name="テキスト ボックス 14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73914</xdr:rowOff>
    </xdr:from>
    <xdr:to>
      <xdr:col>20</xdr:col>
      <xdr:colOff>209550</xdr:colOff>
      <xdr:row>16</xdr:row>
      <xdr:rowOff>4064</xdr:rowOff>
    </xdr:to>
    <xdr:sp macro="" textlink="">
      <xdr:nvSpPr>
        <xdr:cNvPr id="146" name="円/楕円 145"/>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14241</xdr:rowOff>
    </xdr:from>
    <xdr:ext cx="762000" cy="259045"/>
    <xdr:sp macro="" textlink="">
      <xdr:nvSpPr>
        <xdr:cNvPr id="147" name="テキスト ボックス 146"/>
        <xdr:cNvSpPr txBox="1"/>
      </xdr:nvSpPr>
      <xdr:spPr>
        <a:xfrm>
          <a:off x="13512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8" name="円/楕円 147"/>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49" name="テキスト ボックス 148"/>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扶助費の中に占める老人福祉費の割合が高く、高齢化が進むにつれ経常収支比率は上昇傾向にある。養護老人ホーム入所者等に対する老人保護措置費の国庫及び道負担金が平成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16</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年度で廃止され一般財源化になった平成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17</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年度以降、類似団体平均を上回っている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31750</xdr:rowOff>
    </xdr:to>
    <xdr:cxnSp macro="">
      <xdr:nvCxnSpPr>
        <xdr:cNvPr id="182" name="直線コネクタ 181"/>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85" name="直線コネクタ 184"/>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69850</xdr:rowOff>
    </xdr:to>
    <xdr:cxnSp macro="">
      <xdr:nvCxnSpPr>
        <xdr:cNvPr id="188" name="直線コネクタ 187"/>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50800</xdr:rowOff>
    </xdr:to>
    <xdr:cxnSp macro="">
      <xdr:nvCxnSpPr>
        <xdr:cNvPr id="191" name="直線コネクタ 190"/>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1" name="円/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2"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3" name="円/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04" name="テキスト ボックス 20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5" name="円/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6" name="テキスト ボックス 20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7" name="円/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8" name="テキスト ボックス 207"/>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9" name="円/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0" name="テキスト ボックス 20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その他の経常収支比率が類似団体平均を上回っているのは、繰出金の増加が要因であり、なかでも観光施設事業特別会計と下水道事業特別会計は過去の施設整備による公債費の負担が重く、繰出金が多額となっている。今後、各企業会計及び特別会計においては、独立採算制を徹底し経営改善や経費圧縮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134620</xdr:rowOff>
    </xdr:to>
    <xdr:cxnSp macro="">
      <xdr:nvCxnSpPr>
        <xdr:cNvPr id="243" name="直線コネクタ 242"/>
        <xdr:cNvCxnSpPr/>
      </xdr:nvCxnSpPr>
      <xdr:spPr>
        <a:xfrm>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127000</xdr:rowOff>
    </xdr:to>
    <xdr:cxnSp macro="">
      <xdr:nvCxnSpPr>
        <xdr:cNvPr id="246" name="直線コネクタ 245"/>
        <xdr:cNvCxnSpPr/>
      </xdr:nvCxnSpPr>
      <xdr:spPr>
        <a:xfrm>
          <a:off x="14782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81280</xdr:rowOff>
    </xdr:to>
    <xdr:cxnSp macro="">
      <xdr:nvCxnSpPr>
        <xdr:cNvPr id="249" name="直線コネクタ 248"/>
        <xdr:cNvCxnSpPr/>
      </xdr:nvCxnSpPr>
      <xdr:spPr>
        <a:xfrm>
          <a:off x="13893800" y="9568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12700</xdr:rowOff>
    </xdr:to>
    <xdr:cxnSp macro="">
      <xdr:nvCxnSpPr>
        <xdr:cNvPr id="252" name="直線コネクタ 251"/>
        <xdr:cNvCxnSpPr/>
      </xdr:nvCxnSpPr>
      <xdr:spPr>
        <a:xfrm flipV="1">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2" name="円/楕円 261"/>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55897</xdr:rowOff>
    </xdr:from>
    <xdr:ext cx="762000" cy="259045"/>
    <xdr:sp macro="" textlink="">
      <xdr:nvSpPr>
        <xdr:cNvPr id="263"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4" name="円/楕円 26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65" name="テキスト ボックス 264"/>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6" name="円/楕円 26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67" name="テキスト ボックス 26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68" name="円/楕円 26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2557</xdr:rowOff>
    </xdr:from>
    <xdr:ext cx="762000" cy="259045"/>
    <xdr:sp macro="" textlink="">
      <xdr:nvSpPr>
        <xdr:cNvPr id="269" name="テキスト ボックス 268"/>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0" name="円/楕円 26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1" name="テキスト ボックス 27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補助費等に係る経常収支比率が類似団体平均を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rPr>
            <a:t>8.6</a:t>
          </a:r>
          <a:r>
            <a:rPr kumimoji="0" lang="ja-JP" altLang="en-US" sz="1300" b="0" i="0" u="none" strike="noStrike" kern="0" cap="none" spc="0" normalizeH="0" baseline="0" noProof="0">
              <a:ln>
                <a:noFill/>
              </a:ln>
              <a:solidFill>
                <a:srgbClr val="000000"/>
              </a:solidFill>
              <a:effectLst/>
              <a:uLnTx/>
              <a:uFillTx/>
              <a:latin typeface="ＭＳ Ｐゴシック"/>
              <a:ea typeface="+mn-ea"/>
            </a:rPr>
            <a:t>ポイント下回っているのは、主に消防本部の単独設置により一部事務組合への負担金が少額であることや、過去に行った町が支援する各種団体への補助金の見直しなどが挙げられる。今後も補助金交付規則に基づき、対象事業の実績報告を精査し、適正な補助金の予算執行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170434</xdr:rowOff>
    </xdr:from>
    <xdr:to>
      <xdr:col>24</xdr:col>
      <xdr:colOff>31750</xdr:colOff>
      <xdr:row>34</xdr:row>
      <xdr:rowOff>62992</xdr:rowOff>
    </xdr:to>
    <xdr:cxnSp macro="">
      <xdr:nvCxnSpPr>
        <xdr:cNvPr id="301" name="直線コネクタ 300"/>
        <xdr:cNvCxnSpPr/>
      </xdr:nvCxnSpPr>
      <xdr:spPr>
        <a:xfrm>
          <a:off x="15671800" y="58282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170434</xdr:rowOff>
    </xdr:from>
    <xdr:to>
      <xdr:col>22</xdr:col>
      <xdr:colOff>565150</xdr:colOff>
      <xdr:row>34</xdr:row>
      <xdr:rowOff>3556</xdr:rowOff>
    </xdr:to>
    <xdr:cxnSp macro="">
      <xdr:nvCxnSpPr>
        <xdr:cNvPr id="304" name="直線コネクタ 303"/>
        <xdr:cNvCxnSpPr/>
      </xdr:nvCxnSpPr>
      <xdr:spPr>
        <a:xfrm flipV="1">
          <a:off x="14782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165862</xdr:rowOff>
    </xdr:from>
    <xdr:to>
      <xdr:col>21</xdr:col>
      <xdr:colOff>361950</xdr:colOff>
      <xdr:row>34</xdr:row>
      <xdr:rowOff>3556</xdr:rowOff>
    </xdr:to>
    <xdr:cxnSp macro="">
      <xdr:nvCxnSpPr>
        <xdr:cNvPr id="307" name="直線コネクタ 306"/>
        <xdr:cNvCxnSpPr/>
      </xdr:nvCxnSpPr>
      <xdr:spPr>
        <a:xfrm>
          <a:off x="13893800" y="5823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165862</xdr:rowOff>
    </xdr:from>
    <xdr:to>
      <xdr:col>20</xdr:col>
      <xdr:colOff>158750</xdr:colOff>
      <xdr:row>34</xdr:row>
      <xdr:rowOff>3556</xdr:rowOff>
    </xdr:to>
    <xdr:cxnSp macro="">
      <xdr:nvCxnSpPr>
        <xdr:cNvPr id="310" name="直線コネクタ 309"/>
        <xdr:cNvCxnSpPr/>
      </xdr:nvCxnSpPr>
      <xdr:spPr>
        <a:xfrm flipV="1">
          <a:off x="13004800" y="5823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xdr:rowOff>
    </xdr:from>
    <xdr:to>
      <xdr:col>24</xdr:col>
      <xdr:colOff>82550</xdr:colOff>
      <xdr:row>34</xdr:row>
      <xdr:rowOff>113792</xdr:rowOff>
    </xdr:to>
    <xdr:sp macro="" textlink="">
      <xdr:nvSpPr>
        <xdr:cNvPr id="320" name="円/楕円 319"/>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92219</xdr:rowOff>
    </xdr:from>
    <xdr:ext cx="762000" cy="259045"/>
    <xdr:sp macro="" textlink="">
      <xdr:nvSpPr>
        <xdr:cNvPr id="321" name="補助費等該当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119634</xdr:rowOff>
    </xdr:from>
    <xdr:to>
      <xdr:col>22</xdr:col>
      <xdr:colOff>615950</xdr:colOff>
      <xdr:row>34</xdr:row>
      <xdr:rowOff>49784</xdr:rowOff>
    </xdr:to>
    <xdr:sp macro="" textlink="">
      <xdr:nvSpPr>
        <xdr:cNvPr id="322" name="円/楕円 321"/>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59961</xdr:rowOff>
    </xdr:from>
    <xdr:ext cx="736600" cy="259045"/>
    <xdr:sp macro="" textlink="">
      <xdr:nvSpPr>
        <xdr:cNvPr id="323" name="テキスト ボックス 322"/>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124206</xdr:rowOff>
    </xdr:from>
    <xdr:to>
      <xdr:col>21</xdr:col>
      <xdr:colOff>412750</xdr:colOff>
      <xdr:row>34</xdr:row>
      <xdr:rowOff>54356</xdr:rowOff>
    </xdr:to>
    <xdr:sp macro="" textlink="">
      <xdr:nvSpPr>
        <xdr:cNvPr id="324" name="円/楕円 323"/>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64533</xdr:rowOff>
    </xdr:from>
    <xdr:ext cx="762000" cy="259045"/>
    <xdr:sp macro="" textlink="">
      <xdr:nvSpPr>
        <xdr:cNvPr id="325" name="テキスト ボックス 324"/>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115062</xdr:rowOff>
    </xdr:from>
    <xdr:to>
      <xdr:col>20</xdr:col>
      <xdr:colOff>209550</xdr:colOff>
      <xdr:row>34</xdr:row>
      <xdr:rowOff>45212</xdr:rowOff>
    </xdr:to>
    <xdr:sp macro="" textlink="">
      <xdr:nvSpPr>
        <xdr:cNvPr id="326" name="円/楕円 325"/>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55389</xdr:rowOff>
    </xdr:from>
    <xdr:ext cx="762000" cy="259045"/>
    <xdr:sp macro="" textlink="">
      <xdr:nvSpPr>
        <xdr:cNvPr id="327" name="テキスト ボックス 326"/>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124206</xdr:rowOff>
    </xdr:from>
    <xdr:to>
      <xdr:col>19</xdr:col>
      <xdr:colOff>6350</xdr:colOff>
      <xdr:row>34</xdr:row>
      <xdr:rowOff>54356</xdr:rowOff>
    </xdr:to>
    <xdr:sp macro="" textlink="">
      <xdr:nvSpPr>
        <xdr:cNvPr id="328" name="円/楕円 327"/>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64533</xdr:rowOff>
    </xdr:from>
    <xdr:ext cx="762000" cy="259045"/>
    <xdr:sp macro="" textlink="">
      <xdr:nvSpPr>
        <xdr:cNvPr id="329" name="テキスト ボックス 328"/>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過去に実施した大型事業の影響で、地方債の元利償還金が膨らみ、公債費にかかる経常収支比率は類似団体平均を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rPr>
            <a:t>5.9</a:t>
          </a:r>
          <a:r>
            <a:rPr kumimoji="0" lang="ja-JP" altLang="en-US" sz="1300" b="0" i="0" u="none" strike="noStrike" kern="0" cap="none" spc="0" normalizeH="0" baseline="0" noProof="0">
              <a:ln>
                <a:noFill/>
              </a:ln>
              <a:solidFill>
                <a:srgbClr val="000000"/>
              </a:solidFill>
              <a:effectLst/>
              <a:uLnTx/>
              <a:uFillTx/>
              <a:latin typeface="ＭＳ Ｐゴシック"/>
              <a:ea typeface="+mn-ea"/>
            </a:rPr>
            <a:t>ポイント上回っている。地方債償還額のピークの平成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15</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から増毛町財政改革方針に基づき、投資的事業を抑制してきたことから、償還額は年々減少傾向にあるが、今後も新規地方債発行にあたっては財政状況を勘案し、計画的な発行に努めるなど、公債費の縮減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80</xdr:row>
      <xdr:rowOff>40132</xdr:rowOff>
    </xdr:to>
    <xdr:cxnSp macro="">
      <xdr:nvCxnSpPr>
        <xdr:cNvPr id="359" name="直線コネクタ 358"/>
        <xdr:cNvCxnSpPr/>
      </xdr:nvCxnSpPr>
      <xdr:spPr>
        <a:xfrm flipV="1">
          <a:off x="3987800" y="137104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40132</xdr:rowOff>
    </xdr:from>
    <xdr:to>
      <xdr:col>5</xdr:col>
      <xdr:colOff>549275</xdr:colOff>
      <xdr:row>80</xdr:row>
      <xdr:rowOff>62992</xdr:rowOff>
    </xdr:to>
    <xdr:cxnSp macro="">
      <xdr:nvCxnSpPr>
        <xdr:cNvPr id="362" name="直線コネクタ 361"/>
        <xdr:cNvCxnSpPr/>
      </xdr:nvCxnSpPr>
      <xdr:spPr>
        <a:xfrm flipV="1">
          <a:off x="3098800" y="13756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62992</xdr:rowOff>
    </xdr:from>
    <xdr:to>
      <xdr:col>4</xdr:col>
      <xdr:colOff>346075</xdr:colOff>
      <xdr:row>80</xdr:row>
      <xdr:rowOff>145287</xdr:rowOff>
    </xdr:to>
    <xdr:cxnSp macro="">
      <xdr:nvCxnSpPr>
        <xdr:cNvPr id="365" name="直線コネクタ 364"/>
        <xdr:cNvCxnSpPr/>
      </xdr:nvCxnSpPr>
      <xdr:spPr>
        <a:xfrm flipV="1">
          <a:off x="2209800" y="137789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145287</xdr:rowOff>
    </xdr:from>
    <xdr:to>
      <xdr:col>3</xdr:col>
      <xdr:colOff>142875</xdr:colOff>
      <xdr:row>81</xdr:row>
      <xdr:rowOff>101854</xdr:rowOff>
    </xdr:to>
    <xdr:cxnSp macro="">
      <xdr:nvCxnSpPr>
        <xdr:cNvPr id="368" name="直線コネクタ 367"/>
        <xdr:cNvCxnSpPr/>
      </xdr:nvCxnSpPr>
      <xdr:spPr>
        <a:xfrm flipV="1">
          <a:off x="1320800" y="1386128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78" name="円/楕円 377"/>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87140</xdr:rowOff>
    </xdr:from>
    <xdr:ext cx="762000" cy="259045"/>
    <xdr:sp macro="" textlink="">
      <xdr:nvSpPr>
        <xdr:cNvPr id="379"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160782</xdr:rowOff>
    </xdr:from>
    <xdr:to>
      <xdr:col>5</xdr:col>
      <xdr:colOff>600075</xdr:colOff>
      <xdr:row>80</xdr:row>
      <xdr:rowOff>90932</xdr:rowOff>
    </xdr:to>
    <xdr:sp macro="" textlink="">
      <xdr:nvSpPr>
        <xdr:cNvPr id="380" name="円/楕円 379"/>
        <xdr:cNvSpPr/>
      </xdr:nvSpPr>
      <xdr:spPr>
        <a:xfrm>
          <a:off x="3937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75709</xdr:rowOff>
    </xdr:from>
    <xdr:ext cx="736600" cy="259045"/>
    <xdr:sp macro="" textlink="">
      <xdr:nvSpPr>
        <xdr:cNvPr id="381" name="テキスト ボックス 380"/>
        <xdr:cNvSpPr txBox="1"/>
      </xdr:nvSpPr>
      <xdr:spPr>
        <a:xfrm>
          <a:off x="3606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12192</xdr:rowOff>
    </xdr:from>
    <xdr:to>
      <xdr:col>4</xdr:col>
      <xdr:colOff>396875</xdr:colOff>
      <xdr:row>80</xdr:row>
      <xdr:rowOff>113792</xdr:rowOff>
    </xdr:to>
    <xdr:sp macro="" textlink="">
      <xdr:nvSpPr>
        <xdr:cNvPr id="382" name="円/楕円 381"/>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98569</xdr:rowOff>
    </xdr:from>
    <xdr:ext cx="762000" cy="259045"/>
    <xdr:sp macro="" textlink="">
      <xdr:nvSpPr>
        <xdr:cNvPr id="383" name="テキスト ボックス 382"/>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94487</xdr:rowOff>
    </xdr:from>
    <xdr:to>
      <xdr:col>3</xdr:col>
      <xdr:colOff>193675</xdr:colOff>
      <xdr:row>81</xdr:row>
      <xdr:rowOff>24637</xdr:rowOff>
    </xdr:to>
    <xdr:sp macro="" textlink="">
      <xdr:nvSpPr>
        <xdr:cNvPr id="384" name="円/楕円 383"/>
        <xdr:cNvSpPr/>
      </xdr:nvSpPr>
      <xdr:spPr>
        <a:xfrm>
          <a:off x="2159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9414</xdr:rowOff>
    </xdr:from>
    <xdr:ext cx="762000" cy="259045"/>
    <xdr:sp macro="" textlink="">
      <xdr:nvSpPr>
        <xdr:cNvPr id="385" name="テキスト ボックス 384"/>
        <xdr:cNvSpPr txBox="1"/>
      </xdr:nvSpPr>
      <xdr:spPr>
        <a:xfrm>
          <a:off x="1828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51054</xdr:rowOff>
    </xdr:from>
    <xdr:to>
      <xdr:col>1</xdr:col>
      <xdr:colOff>676275</xdr:colOff>
      <xdr:row>81</xdr:row>
      <xdr:rowOff>152654</xdr:rowOff>
    </xdr:to>
    <xdr:sp macro="" textlink="">
      <xdr:nvSpPr>
        <xdr:cNvPr id="386" name="円/楕円 385"/>
        <xdr:cNvSpPr/>
      </xdr:nvSpPr>
      <xdr:spPr>
        <a:xfrm>
          <a:off x="1270000" y="139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137431</xdr:rowOff>
    </xdr:from>
    <xdr:ext cx="762000" cy="259045"/>
    <xdr:sp macro="" textlink="">
      <xdr:nvSpPr>
        <xdr:cNvPr id="387" name="テキスト ボックス 386"/>
        <xdr:cNvSpPr txBox="1"/>
      </xdr:nvSpPr>
      <xdr:spPr>
        <a:xfrm>
          <a:off x="939800" y="1402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補助費等や物件費の影響で類似団体平均を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rPr>
            <a:t>3.1</a:t>
          </a:r>
          <a:r>
            <a:rPr kumimoji="0" lang="ja-JP" altLang="en-US" sz="1300" b="0" i="0" u="none" strike="noStrike" kern="0" cap="none" spc="0" normalizeH="0" baseline="0" noProof="0">
              <a:ln>
                <a:noFill/>
              </a:ln>
              <a:solidFill>
                <a:srgbClr val="000000"/>
              </a:solidFill>
              <a:effectLst/>
              <a:uLnTx/>
              <a:uFillTx/>
              <a:latin typeface="ＭＳ Ｐゴシック"/>
              <a:ea typeface="+mn-ea"/>
            </a:rPr>
            <a:t>ポイント下回っているが、人件費や扶助費など高い項目については、精査し改善を図る。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68217</xdr:rowOff>
    </xdr:from>
    <xdr:to>
      <xdr:col>24</xdr:col>
      <xdr:colOff>31750</xdr:colOff>
      <xdr:row>74</xdr:row>
      <xdr:rowOff>84546</xdr:rowOff>
    </xdr:to>
    <xdr:cxnSp macro="">
      <xdr:nvCxnSpPr>
        <xdr:cNvPr id="422" name="直線コネクタ 421"/>
        <xdr:cNvCxnSpPr/>
      </xdr:nvCxnSpPr>
      <xdr:spPr>
        <a:xfrm flipV="1">
          <a:off x="15671800" y="127555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84546</xdr:rowOff>
    </xdr:from>
    <xdr:to>
      <xdr:col>22</xdr:col>
      <xdr:colOff>565150</xdr:colOff>
      <xdr:row>74</xdr:row>
      <xdr:rowOff>97609</xdr:rowOff>
    </xdr:to>
    <xdr:cxnSp macro="">
      <xdr:nvCxnSpPr>
        <xdr:cNvPr id="425" name="直線コネクタ 424"/>
        <xdr:cNvCxnSpPr/>
      </xdr:nvCxnSpPr>
      <xdr:spPr>
        <a:xfrm flipV="1">
          <a:off x="14782800" y="127718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151493</xdr:rowOff>
    </xdr:from>
    <xdr:to>
      <xdr:col>21</xdr:col>
      <xdr:colOff>361950</xdr:colOff>
      <xdr:row>74</xdr:row>
      <xdr:rowOff>97609</xdr:rowOff>
    </xdr:to>
    <xdr:cxnSp macro="">
      <xdr:nvCxnSpPr>
        <xdr:cNvPr id="428" name="直線コネクタ 427"/>
        <xdr:cNvCxnSpPr/>
      </xdr:nvCxnSpPr>
      <xdr:spPr>
        <a:xfrm>
          <a:off x="13893800" y="1266734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151493</xdr:rowOff>
    </xdr:from>
    <xdr:to>
      <xdr:col>20</xdr:col>
      <xdr:colOff>158750</xdr:colOff>
      <xdr:row>74</xdr:row>
      <xdr:rowOff>15966</xdr:rowOff>
    </xdr:to>
    <xdr:cxnSp macro="">
      <xdr:nvCxnSpPr>
        <xdr:cNvPr id="431" name="直線コネクタ 430"/>
        <xdr:cNvCxnSpPr/>
      </xdr:nvCxnSpPr>
      <xdr:spPr>
        <a:xfrm flipV="1">
          <a:off x="13004800" y="12667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17417</xdr:rowOff>
    </xdr:from>
    <xdr:to>
      <xdr:col>24</xdr:col>
      <xdr:colOff>82550</xdr:colOff>
      <xdr:row>74</xdr:row>
      <xdr:rowOff>119017</xdr:rowOff>
    </xdr:to>
    <xdr:sp macro="" textlink="">
      <xdr:nvSpPr>
        <xdr:cNvPr id="441" name="円/楕円 440"/>
        <xdr:cNvSpPr/>
      </xdr:nvSpPr>
      <xdr:spPr>
        <a:xfrm>
          <a:off x="164592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33944</xdr:rowOff>
    </xdr:from>
    <xdr:ext cx="762000" cy="259045"/>
    <xdr:sp macro="" textlink="">
      <xdr:nvSpPr>
        <xdr:cNvPr id="442" name="公債費以外該当値テキスト"/>
        <xdr:cNvSpPr txBox="1"/>
      </xdr:nvSpPr>
      <xdr:spPr>
        <a:xfrm>
          <a:off x="16598900" y="1254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33746</xdr:rowOff>
    </xdr:from>
    <xdr:to>
      <xdr:col>22</xdr:col>
      <xdr:colOff>615950</xdr:colOff>
      <xdr:row>74</xdr:row>
      <xdr:rowOff>135346</xdr:rowOff>
    </xdr:to>
    <xdr:sp macro="" textlink="">
      <xdr:nvSpPr>
        <xdr:cNvPr id="443" name="円/楕円 442"/>
        <xdr:cNvSpPr/>
      </xdr:nvSpPr>
      <xdr:spPr>
        <a:xfrm>
          <a:off x="15621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145523</xdr:rowOff>
    </xdr:from>
    <xdr:ext cx="736600" cy="259045"/>
    <xdr:sp macro="" textlink="">
      <xdr:nvSpPr>
        <xdr:cNvPr id="444" name="テキスト ボックス 443"/>
        <xdr:cNvSpPr txBox="1"/>
      </xdr:nvSpPr>
      <xdr:spPr>
        <a:xfrm>
          <a:off x="15290800" y="1248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46809</xdr:rowOff>
    </xdr:from>
    <xdr:to>
      <xdr:col>21</xdr:col>
      <xdr:colOff>412750</xdr:colOff>
      <xdr:row>74</xdr:row>
      <xdr:rowOff>148409</xdr:rowOff>
    </xdr:to>
    <xdr:sp macro="" textlink="">
      <xdr:nvSpPr>
        <xdr:cNvPr id="445" name="円/楕円 444"/>
        <xdr:cNvSpPr/>
      </xdr:nvSpPr>
      <xdr:spPr>
        <a:xfrm>
          <a:off x="14732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158586</xdr:rowOff>
    </xdr:from>
    <xdr:ext cx="762000" cy="259045"/>
    <xdr:sp macro="" textlink="">
      <xdr:nvSpPr>
        <xdr:cNvPr id="446" name="テキスト ボックス 445"/>
        <xdr:cNvSpPr txBox="1"/>
      </xdr:nvSpPr>
      <xdr:spPr>
        <a:xfrm>
          <a:off x="14401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100693</xdr:rowOff>
    </xdr:from>
    <xdr:to>
      <xdr:col>20</xdr:col>
      <xdr:colOff>209550</xdr:colOff>
      <xdr:row>74</xdr:row>
      <xdr:rowOff>30843</xdr:rowOff>
    </xdr:to>
    <xdr:sp macro="" textlink="">
      <xdr:nvSpPr>
        <xdr:cNvPr id="447" name="円/楕円 446"/>
        <xdr:cNvSpPr/>
      </xdr:nvSpPr>
      <xdr:spPr>
        <a:xfrm>
          <a:off x="13843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41020</xdr:rowOff>
    </xdr:from>
    <xdr:ext cx="762000" cy="259045"/>
    <xdr:sp macro="" textlink="">
      <xdr:nvSpPr>
        <xdr:cNvPr id="448" name="テキスト ボックス 447"/>
        <xdr:cNvSpPr txBox="1"/>
      </xdr:nvSpPr>
      <xdr:spPr>
        <a:xfrm>
          <a:off x="13512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136616</xdr:rowOff>
    </xdr:from>
    <xdr:to>
      <xdr:col>19</xdr:col>
      <xdr:colOff>6350</xdr:colOff>
      <xdr:row>74</xdr:row>
      <xdr:rowOff>66766</xdr:rowOff>
    </xdr:to>
    <xdr:sp macro="" textlink="">
      <xdr:nvSpPr>
        <xdr:cNvPr id="449" name="円/楕円 448"/>
        <xdr:cNvSpPr/>
      </xdr:nvSpPr>
      <xdr:spPr>
        <a:xfrm>
          <a:off x="12954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76943</xdr:rowOff>
    </xdr:from>
    <xdr:ext cx="762000" cy="259045"/>
    <xdr:sp macro="" textlink="">
      <xdr:nvSpPr>
        <xdr:cNvPr id="450" name="テキスト ボックス 449"/>
        <xdr:cNvSpPr txBox="1"/>
      </xdr:nvSpPr>
      <xdr:spPr>
        <a:xfrm>
          <a:off x="12623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北海道増毛町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146587</xdr:rowOff>
    </xdr:from>
    <xdr:to>
      <xdr:col>4</xdr:col>
      <xdr:colOff>1117600</xdr:colOff>
      <xdr:row>15</xdr:row>
      <xdr:rowOff>9593</xdr:rowOff>
    </xdr:to>
    <xdr:cxnSp macro="">
      <xdr:nvCxnSpPr>
        <xdr:cNvPr id="46" name="直線コネクタ 45"/>
        <xdr:cNvCxnSpPr/>
      </xdr:nvCxnSpPr>
      <xdr:spPr bwMode="auto">
        <a:xfrm>
          <a:off x="5003800" y="2594512"/>
          <a:ext cx="647700" cy="3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146587</xdr:rowOff>
    </xdr:from>
    <xdr:to>
      <xdr:col>4</xdr:col>
      <xdr:colOff>469900</xdr:colOff>
      <xdr:row>14</xdr:row>
      <xdr:rowOff>165384</xdr:rowOff>
    </xdr:to>
    <xdr:cxnSp macro="">
      <xdr:nvCxnSpPr>
        <xdr:cNvPr id="49" name="直線コネクタ 48"/>
        <xdr:cNvCxnSpPr/>
      </xdr:nvCxnSpPr>
      <xdr:spPr bwMode="auto">
        <a:xfrm flipV="1">
          <a:off x="4305300" y="2594512"/>
          <a:ext cx="698500" cy="1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142827</xdr:rowOff>
    </xdr:from>
    <xdr:to>
      <xdr:col>3</xdr:col>
      <xdr:colOff>904875</xdr:colOff>
      <xdr:row>14</xdr:row>
      <xdr:rowOff>165384</xdr:rowOff>
    </xdr:to>
    <xdr:cxnSp macro="">
      <xdr:nvCxnSpPr>
        <xdr:cNvPr id="52" name="直線コネクタ 51"/>
        <xdr:cNvCxnSpPr/>
      </xdr:nvCxnSpPr>
      <xdr:spPr bwMode="auto">
        <a:xfrm>
          <a:off x="3606800" y="2590752"/>
          <a:ext cx="698500" cy="2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142827</xdr:rowOff>
    </xdr:from>
    <xdr:to>
      <xdr:col>3</xdr:col>
      <xdr:colOff>206375</xdr:colOff>
      <xdr:row>15</xdr:row>
      <xdr:rowOff>7433</xdr:rowOff>
    </xdr:to>
    <xdr:cxnSp macro="">
      <xdr:nvCxnSpPr>
        <xdr:cNvPr id="55" name="直線コネクタ 54"/>
        <xdr:cNvCxnSpPr/>
      </xdr:nvCxnSpPr>
      <xdr:spPr bwMode="auto">
        <a:xfrm flipV="1">
          <a:off x="2908300" y="2590752"/>
          <a:ext cx="698500" cy="36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130243</xdr:rowOff>
    </xdr:from>
    <xdr:to>
      <xdr:col>5</xdr:col>
      <xdr:colOff>34925</xdr:colOff>
      <xdr:row>15</xdr:row>
      <xdr:rowOff>60393</xdr:rowOff>
    </xdr:to>
    <xdr:sp macro="" textlink="">
      <xdr:nvSpPr>
        <xdr:cNvPr id="65" name="円/楕円 64"/>
        <xdr:cNvSpPr/>
      </xdr:nvSpPr>
      <xdr:spPr bwMode="auto">
        <a:xfrm>
          <a:off x="5600700" y="25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146770</xdr:rowOff>
    </xdr:from>
    <xdr:ext cx="762000" cy="259045"/>
    <xdr:sp macro="" textlink="">
      <xdr:nvSpPr>
        <xdr:cNvPr id="66" name="人口1人当たり決算額の推移該当値テキスト130"/>
        <xdr:cNvSpPr txBox="1"/>
      </xdr:nvSpPr>
      <xdr:spPr>
        <a:xfrm>
          <a:off x="5740400" y="242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228,877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95787</xdr:rowOff>
    </xdr:from>
    <xdr:to>
      <xdr:col>4</xdr:col>
      <xdr:colOff>520700</xdr:colOff>
      <xdr:row>15</xdr:row>
      <xdr:rowOff>25937</xdr:rowOff>
    </xdr:to>
    <xdr:sp macro="" textlink="">
      <xdr:nvSpPr>
        <xdr:cNvPr id="67" name="円/楕円 66"/>
        <xdr:cNvSpPr/>
      </xdr:nvSpPr>
      <xdr:spPr bwMode="auto">
        <a:xfrm>
          <a:off x="4953000" y="254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36114</xdr:rowOff>
    </xdr:from>
    <xdr:ext cx="736600" cy="259045"/>
    <xdr:sp macro="" textlink="">
      <xdr:nvSpPr>
        <xdr:cNvPr id="68" name="テキスト ボックス 67"/>
        <xdr:cNvSpPr txBox="1"/>
      </xdr:nvSpPr>
      <xdr:spPr>
        <a:xfrm>
          <a:off x="4622800" y="2312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234,906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114584</xdr:rowOff>
    </xdr:from>
    <xdr:to>
      <xdr:col>3</xdr:col>
      <xdr:colOff>955675</xdr:colOff>
      <xdr:row>15</xdr:row>
      <xdr:rowOff>44734</xdr:rowOff>
    </xdr:to>
    <xdr:sp macro="" textlink="">
      <xdr:nvSpPr>
        <xdr:cNvPr id="69" name="円/楕円 68"/>
        <xdr:cNvSpPr/>
      </xdr:nvSpPr>
      <xdr:spPr bwMode="auto">
        <a:xfrm>
          <a:off x="4254500" y="256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54911</xdr:rowOff>
    </xdr:from>
    <xdr:ext cx="762000" cy="259045"/>
    <xdr:sp macro="" textlink="">
      <xdr:nvSpPr>
        <xdr:cNvPr id="70" name="テキスト ボックス 69"/>
        <xdr:cNvSpPr txBox="1"/>
      </xdr:nvSpPr>
      <xdr:spPr>
        <a:xfrm>
          <a:off x="3924300" y="23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231,617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92027</xdr:rowOff>
    </xdr:from>
    <xdr:to>
      <xdr:col>3</xdr:col>
      <xdr:colOff>257175</xdr:colOff>
      <xdr:row>15</xdr:row>
      <xdr:rowOff>22177</xdr:rowOff>
    </xdr:to>
    <xdr:sp macro="" textlink="">
      <xdr:nvSpPr>
        <xdr:cNvPr id="71" name="円/楕円 70"/>
        <xdr:cNvSpPr/>
      </xdr:nvSpPr>
      <xdr:spPr bwMode="auto">
        <a:xfrm>
          <a:off x="3556000" y="253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32354</xdr:rowOff>
    </xdr:from>
    <xdr:ext cx="762000" cy="259045"/>
    <xdr:sp macro="" textlink="">
      <xdr:nvSpPr>
        <xdr:cNvPr id="72" name="テキスト ボックス 71"/>
        <xdr:cNvSpPr txBox="1"/>
      </xdr:nvSpPr>
      <xdr:spPr>
        <a:xfrm>
          <a:off x="3225800" y="23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235,564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128083</xdr:rowOff>
    </xdr:from>
    <xdr:to>
      <xdr:col>2</xdr:col>
      <xdr:colOff>692150</xdr:colOff>
      <xdr:row>15</xdr:row>
      <xdr:rowOff>58233</xdr:rowOff>
    </xdr:to>
    <xdr:sp macro="" textlink="">
      <xdr:nvSpPr>
        <xdr:cNvPr id="73" name="円/楕円 72"/>
        <xdr:cNvSpPr/>
      </xdr:nvSpPr>
      <xdr:spPr bwMode="auto">
        <a:xfrm>
          <a:off x="2857500" y="257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68410</xdr:rowOff>
    </xdr:from>
    <xdr:ext cx="762000" cy="259045"/>
    <xdr:sp macro="" textlink="">
      <xdr:nvSpPr>
        <xdr:cNvPr id="74" name="テキスト ボックス 73"/>
        <xdr:cNvSpPr txBox="1"/>
      </xdr:nvSpPr>
      <xdr:spPr>
        <a:xfrm>
          <a:off x="2527300" y="23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17958</xdr:rowOff>
    </xdr:from>
    <xdr:to>
      <xdr:col>4</xdr:col>
      <xdr:colOff>1117600</xdr:colOff>
      <xdr:row>34</xdr:row>
      <xdr:rowOff>46025</xdr:rowOff>
    </xdr:to>
    <xdr:cxnSp macro="">
      <xdr:nvCxnSpPr>
        <xdr:cNvPr id="107" name="直線コネクタ 106"/>
        <xdr:cNvCxnSpPr/>
      </xdr:nvCxnSpPr>
      <xdr:spPr bwMode="auto">
        <a:xfrm>
          <a:off x="5003800" y="6285408"/>
          <a:ext cx="647700" cy="2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17958</xdr:rowOff>
    </xdr:from>
    <xdr:to>
      <xdr:col>4</xdr:col>
      <xdr:colOff>469900</xdr:colOff>
      <xdr:row>34</xdr:row>
      <xdr:rowOff>27851</xdr:rowOff>
    </xdr:to>
    <xdr:cxnSp macro="">
      <xdr:nvCxnSpPr>
        <xdr:cNvPr id="110" name="直線コネクタ 109"/>
        <xdr:cNvCxnSpPr/>
      </xdr:nvCxnSpPr>
      <xdr:spPr bwMode="auto">
        <a:xfrm flipV="1">
          <a:off x="4305300" y="6285408"/>
          <a:ext cx="698500" cy="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4102</xdr:rowOff>
    </xdr:from>
    <xdr:to>
      <xdr:col>3</xdr:col>
      <xdr:colOff>904875</xdr:colOff>
      <xdr:row>34</xdr:row>
      <xdr:rowOff>27851</xdr:rowOff>
    </xdr:to>
    <xdr:cxnSp macro="">
      <xdr:nvCxnSpPr>
        <xdr:cNvPr id="113" name="直線コネクタ 112"/>
        <xdr:cNvCxnSpPr/>
      </xdr:nvCxnSpPr>
      <xdr:spPr bwMode="auto">
        <a:xfrm>
          <a:off x="3606800" y="6271552"/>
          <a:ext cx="698500" cy="2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329997</xdr:rowOff>
    </xdr:from>
    <xdr:to>
      <xdr:col>3</xdr:col>
      <xdr:colOff>206375</xdr:colOff>
      <xdr:row>34</xdr:row>
      <xdr:rowOff>4102</xdr:rowOff>
    </xdr:to>
    <xdr:cxnSp macro="">
      <xdr:nvCxnSpPr>
        <xdr:cNvPr id="116" name="直線コネクタ 115"/>
        <xdr:cNvCxnSpPr/>
      </xdr:nvCxnSpPr>
      <xdr:spPr bwMode="auto">
        <a:xfrm>
          <a:off x="2908300" y="6254547"/>
          <a:ext cx="698500" cy="1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338125</xdr:rowOff>
    </xdr:from>
    <xdr:to>
      <xdr:col>5</xdr:col>
      <xdr:colOff>34925</xdr:colOff>
      <xdr:row>34</xdr:row>
      <xdr:rowOff>96825</xdr:rowOff>
    </xdr:to>
    <xdr:sp macro="" textlink="">
      <xdr:nvSpPr>
        <xdr:cNvPr id="126" name="円/楕円 125"/>
        <xdr:cNvSpPr/>
      </xdr:nvSpPr>
      <xdr:spPr bwMode="auto">
        <a:xfrm>
          <a:off x="5600700" y="626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183202</xdr:rowOff>
    </xdr:from>
    <xdr:ext cx="762000" cy="259045"/>
    <xdr:sp macro="" textlink="">
      <xdr:nvSpPr>
        <xdr:cNvPr id="127" name="人口1人当たり決算額の推移該当値テキスト445"/>
        <xdr:cNvSpPr txBox="1"/>
      </xdr:nvSpPr>
      <xdr:spPr>
        <a:xfrm>
          <a:off x="5740400" y="61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310058</xdr:rowOff>
    </xdr:from>
    <xdr:to>
      <xdr:col>4</xdr:col>
      <xdr:colOff>520700</xdr:colOff>
      <xdr:row>34</xdr:row>
      <xdr:rowOff>68758</xdr:rowOff>
    </xdr:to>
    <xdr:sp macro="" textlink="">
      <xdr:nvSpPr>
        <xdr:cNvPr id="128" name="円/楕円 127"/>
        <xdr:cNvSpPr/>
      </xdr:nvSpPr>
      <xdr:spPr bwMode="auto">
        <a:xfrm>
          <a:off x="4953000" y="623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78935</xdr:rowOff>
    </xdr:from>
    <xdr:ext cx="736600" cy="259045"/>
    <xdr:sp macro="" textlink="">
      <xdr:nvSpPr>
        <xdr:cNvPr id="129" name="テキスト ボックス 128"/>
        <xdr:cNvSpPr txBox="1"/>
      </xdr:nvSpPr>
      <xdr:spPr>
        <a:xfrm>
          <a:off x="4622800" y="600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70,086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319951</xdr:rowOff>
    </xdr:from>
    <xdr:to>
      <xdr:col>3</xdr:col>
      <xdr:colOff>955675</xdr:colOff>
      <xdr:row>34</xdr:row>
      <xdr:rowOff>78651</xdr:rowOff>
    </xdr:to>
    <xdr:sp macro="" textlink="">
      <xdr:nvSpPr>
        <xdr:cNvPr id="130" name="円/楕円 129"/>
        <xdr:cNvSpPr/>
      </xdr:nvSpPr>
      <xdr:spPr bwMode="auto">
        <a:xfrm>
          <a:off x="4254500" y="62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88828</xdr:rowOff>
    </xdr:from>
    <xdr:ext cx="762000" cy="259045"/>
    <xdr:sp macro="" textlink="">
      <xdr:nvSpPr>
        <xdr:cNvPr id="131" name="テキスト ボックス 130"/>
        <xdr:cNvSpPr txBox="1"/>
      </xdr:nvSpPr>
      <xdr:spPr>
        <a:xfrm>
          <a:off x="3924300" y="601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296202</xdr:rowOff>
    </xdr:from>
    <xdr:to>
      <xdr:col>3</xdr:col>
      <xdr:colOff>257175</xdr:colOff>
      <xdr:row>34</xdr:row>
      <xdr:rowOff>54902</xdr:rowOff>
    </xdr:to>
    <xdr:sp macro="" textlink="">
      <xdr:nvSpPr>
        <xdr:cNvPr id="132" name="円/楕円 131"/>
        <xdr:cNvSpPr/>
      </xdr:nvSpPr>
      <xdr:spPr bwMode="auto">
        <a:xfrm>
          <a:off x="3556000" y="622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65079</xdr:rowOff>
    </xdr:from>
    <xdr:ext cx="762000" cy="259045"/>
    <xdr:sp macro="" textlink="">
      <xdr:nvSpPr>
        <xdr:cNvPr id="133" name="テキスト ボックス 132"/>
        <xdr:cNvSpPr txBox="1"/>
      </xdr:nvSpPr>
      <xdr:spPr>
        <a:xfrm>
          <a:off x="3225800" y="598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279197</xdr:rowOff>
    </xdr:from>
    <xdr:to>
      <xdr:col>2</xdr:col>
      <xdr:colOff>692150</xdr:colOff>
      <xdr:row>34</xdr:row>
      <xdr:rowOff>37897</xdr:rowOff>
    </xdr:to>
    <xdr:sp macro="" textlink="">
      <xdr:nvSpPr>
        <xdr:cNvPr id="134" name="円/楕円 133"/>
        <xdr:cNvSpPr/>
      </xdr:nvSpPr>
      <xdr:spPr bwMode="auto">
        <a:xfrm>
          <a:off x="2857500" y="620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48074</xdr:rowOff>
    </xdr:from>
    <xdr:ext cx="762000" cy="259045"/>
    <xdr:sp macro="" textlink="">
      <xdr:nvSpPr>
        <xdr:cNvPr id="135" name="テキスト ボックス 134"/>
        <xdr:cNvSpPr txBox="1"/>
      </xdr:nvSpPr>
      <xdr:spPr>
        <a:xfrm>
          <a:off x="2527300" y="59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財政運営プランに基づき財政運営を行い生じた剰余金を積み立てたことにより財政調整基金の残高や実質単年度収支が増加した。実質収支額についても歳出抑制、公債費の減少により年々増加している。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一般会計については、経常経費や投資的事業の抑制により増加傾向にある。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水道事業会計や簡易水道事業会計は、給水収益は減少しているものの経費節減により横ばい。</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砕石事業会計は流動負債の減少により微増。</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国民健康保険特別会計をはじめとするその他の会計については、一般会計からの繰入金で財政運営を行っていることから１％前後で推移している。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般会計については、今後も歳出抑制、人件費の適正化、地方債現在高の縮減に努め、各企業会計及び特別会計においても、繰出金を最小限に留めるため独立採算制を基本とした経営改善や経費圧縮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将来負担額は減少しており、将来負担比率の分子は大幅に減少した。</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4813527</v>
      </c>
      <c r="BO4" s="349"/>
      <c r="BP4" s="349"/>
      <c r="BQ4" s="349"/>
      <c r="BR4" s="349"/>
      <c r="BS4" s="349"/>
      <c r="BT4" s="349"/>
      <c r="BU4" s="350"/>
      <c r="BV4" s="348">
        <v>4977413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4525669</v>
      </c>
      <c r="BO5" s="386"/>
      <c r="BP5" s="386"/>
      <c r="BQ5" s="386"/>
      <c r="BR5" s="386"/>
      <c r="BS5" s="386"/>
      <c r="BT5" s="386"/>
      <c r="BU5" s="387"/>
      <c r="BV5" s="385">
        <v>4748270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85.3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287858</v>
      </c>
      <c r="BO6" s="386"/>
      <c r="BP6" s="386"/>
      <c r="BQ6" s="386"/>
      <c r="BR6" s="386"/>
      <c r="BS6" s="386"/>
      <c r="BT6" s="386"/>
      <c r="BU6" s="387"/>
      <c r="BV6" s="385">
        <v>229143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88.3</v>
      </c>
      <c r="CU6" s="423"/>
      <c r="CV6" s="423"/>
      <c r="CW6" s="423"/>
      <c r="CX6" s="423"/>
      <c r="CY6" s="423"/>
      <c r="CZ6" s="423"/>
      <c r="DA6" s="424"/>
      <c r="DB6" s="422">
        <v>89.9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23281</v>
      </c>
      <c r="BO7" s="386"/>
      <c r="BP7" s="386"/>
      <c r="BQ7" s="386"/>
      <c r="BR7" s="386"/>
      <c r="BS7" s="386"/>
      <c r="BT7" s="386"/>
      <c r="BU7" s="387"/>
      <c r="BV7" s="385">
        <v>24668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3176314</v>
      </c>
      <c r="CU7" s="386"/>
      <c r="CV7" s="386"/>
      <c r="CW7" s="386"/>
      <c r="CX7" s="386"/>
      <c r="CY7" s="386"/>
      <c r="CZ7" s="386"/>
      <c r="DA7" s="387"/>
      <c r="DB7" s="385">
        <v>3156558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264577</v>
      </c>
      <c r="BO8" s="386"/>
      <c r="BP8" s="386"/>
      <c r="BQ8" s="386"/>
      <c r="BR8" s="386"/>
      <c r="BS8" s="386"/>
      <c r="BT8" s="386"/>
      <c r="BU8" s="387"/>
      <c r="BV8" s="385">
        <v>204475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5078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60102</v>
      </c>
      <c r="BO9" s="386"/>
      <c r="BP9" s="386"/>
      <c r="BQ9" s="386"/>
      <c r="BR9" s="386"/>
      <c r="BS9" s="386"/>
      <c r="BT9" s="386"/>
      <c r="BU9" s="387"/>
      <c r="BV9" s="385">
        <v>8129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21.9</v>
      </c>
      <c r="CU9" s="383"/>
      <c r="CV9" s="383"/>
      <c r="CW9" s="383"/>
      <c r="CX9" s="383"/>
      <c r="CY9" s="383"/>
      <c r="CZ9" s="383"/>
      <c r="DA9" s="384"/>
      <c r="DB9" s="382">
        <v>23.1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5708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41508</v>
      </c>
      <c r="BO10" s="386"/>
      <c r="BP10" s="386"/>
      <c r="BQ10" s="386"/>
      <c r="BR10" s="386"/>
      <c r="BS10" s="386"/>
      <c r="BT10" s="386"/>
      <c r="BU10" s="387"/>
      <c r="BV10" s="385">
        <v>82215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5003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4938</v>
      </c>
      <c r="S13" s="467"/>
      <c r="T13" s="467"/>
      <c r="U13" s="467"/>
      <c r="V13" s="468"/>
      <c r="W13" s="401" t="s">
        <v>124</v>
      </c>
      <c r="X13" s="402"/>
      <c r="Y13" s="402"/>
      <c r="Z13" s="402"/>
      <c r="AA13" s="402"/>
      <c r="AB13" s="392"/>
      <c r="AC13" s="436">
        <v>500</v>
      </c>
      <c r="AD13" s="437"/>
      <c r="AE13" s="437"/>
      <c r="AF13" s="437"/>
      <c r="AG13" s="476"/>
      <c r="AH13" s="436">
        <v>681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101610</v>
      </c>
      <c r="BO13" s="386"/>
      <c r="BP13" s="386"/>
      <c r="BQ13" s="386"/>
      <c r="BR13" s="386"/>
      <c r="BS13" s="386"/>
      <c r="BT13" s="386"/>
      <c r="BU13" s="387"/>
      <c r="BV13" s="385">
        <v>90344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5063</v>
      </c>
      <c r="S14" s="467"/>
      <c r="T14" s="467"/>
      <c r="U14" s="467"/>
      <c r="V14" s="468"/>
      <c r="W14" s="375"/>
      <c r="X14" s="376"/>
      <c r="Y14" s="376"/>
      <c r="Z14" s="376"/>
      <c r="AA14" s="376"/>
      <c r="AB14" s="365"/>
      <c r="AC14" s="469">
        <v>21.9</v>
      </c>
      <c r="AD14" s="470"/>
      <c r="AE14" s="470"/>
      <c r="AF14" s="470"/>
      <c r="AG14" s="471"/>
      <c r="AH14" s="469">
        <v>24.9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53.5</v>
      </c>
      <c r="CU14" s="481"/>
      <c r="CV14" s="481"/>
      <c r="CW14" s="481"/>
      <c r="CX14" s="481"/>
      <c r="CY14" s="481"/>
      <c r="CZ14" s="481"/>
      <c r="DA14" s="482"/>
      <c r="DB14" s="480">
        <v>68.8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5009</v>
      </c>
      <c r="S15" s="467"/>
      <c r="T15" s="467"/>
      <c r="U15" s="467"/>
      <c r="V15" s="468"/>
      <c r="W15" s="401" t="s">
        <v>130</v>
      </c>
      <c r="X15" s="402"/>
      <c r="Y15" s="402"/>
      <c r="Z15" s="402"/>
      <c r="AA15" s="402"/>
      <c r="AB15" s="392"/>
      <c r="AC15" s="436">
        <v>586</v>
      </c>
      <c r="AD15" s="437"/>
      <c r="AE15" s="437"/>
      <c r="AF15" s="437"/>
      <c r="AG15" s="476"/>
      <c r="AH15" s="436">
        <v>761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374366</v>
      </c>
      <c r="BO15" s="349"/>
      <c r="BP15" s="349"/>
      <c r="BQ15" s="349"/>
      <c r="BR15" s="349"/>
      <c r="BS15" s="349"/>
      <c r="BT15" s="349"/>
      <c r="BU15" s="350"/>
      <c r="BV15" s="348">
        <v>372193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25.7</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2916438</v>
      </c>
      <c r="BO16" s="386"/>
      <c r="BP16" s="386"/>
      <c r="BQ16" s="386"/>
      <c r="BR16" s="386"/>
      <c r="BS16" s="386"/>
      <c r="BT16" s="386"/>
      <c r="BU16" s="387"/>
      <c r="BV16" s="385">
        <v>2895832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1196</v>
      </c>
      <c r="AD17" s="437"/>
      <c r="AE17" s="437"/>
      <c r="AF17" s="437"/>
      <c r="AG17" s="476"/>
      <c r="AH17" s="436">
        <v>1282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471810</v>
      </c>
      <c r="BO17" s="386"/>
      <c r="BP17" s="386"/>
      <c r="BQ17" s="386"/>
      <c r="BR17" s="386"/>
      <c r="BS17" s="386"/>
      <c r="BT17" s="386"/>
      <c r="BU17" s="387"/>
      <c r="BV17" s="385">
        <v>469178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369.7</v>
      </c>
      <c r="M18" s="498"/>
      <c r="N18" s="498"/>
      <c r="O18" s="498"/>
      <c r="P18" s="498"/>
      <c r="Q18" s="498"/>
      <c r="R18" s="499"/>
      <c r="S18" s="499"/>
      <c r="T18" s="499"/>
      <c r="U18" s="499"/>
      <c r="V18" s="500"/>
      <c r="W18" s="403"/>
      <c r="X18" s="404"/>
      <c r="Y18" s="404"/>
      <c r="Z18" s="404"/>
      <c r="AA18" s="404"/>
      <c r="AB18" s="395"/>
      <c r="AC18" s="501">
        <v>52.4</v>
      </c>
      <c r="AD18" s="502"/>
      <c r="AE18" s="502"/>
      <c r="AF18" s="502"/>
      <c r="AG18" s="503"/>
      <c r="AH18" s="501">
        <v>46.9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2682184</v>
      </c>
      <c r="BO18" s="386"/>
      <c r="BP18" s="386"/>
      <c r="BQ18" s="386"/>
      <c r="BR18" s="386"/>
      <c r="BS18" s="386"/>
      <c r="BT18" s="386"/>
      <c r="BU18" s="387"/>
      <c r="BV18" s="385">
        <v>2715237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3595273</v>
      </c>
      <c r="BO19" s="386"/>
      <c r="BP19" s="386"/>
      <c r="BQ19" s="386"/>
      <c r="BR19" s="386"/>
      <c r="BS19" s="386"/>
      <c r="BT19" s="386"/>
      <c r="BU19" s="387"/>
      <c r="BV19" s="385">
        <v>3520705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2208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5610252</v>
      </c>
      <c r="BO23" s="386"/>
      <c r="BP23" s="386"/>
      <c r="BQ23" s="386"/>
      <c r="BR23" s="386"/>
      <c r="BS23" s="386"/>
      <c r="BT23" s="386"/>
      <c r="BU23" s="387"/>
      <c r="BV23" s="385">
        <v>5911120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6800</v>
      </c>
      <c r="R24" s="437"/>
      <c r="S24" s="437"/>
      <c r="T24" s="437"/>
      <c r="U24" s="437"/>
      <c r="V24" s="476"/>
      <c r="W24" s="531"/>
      <c r="X24" s="519"/>
      <c r="Y24" s="520"/>
      <c r="Z24" s="435" t="s">
        <v>154</v>
      </c>
      <c r="AA24" s="415"/>
      <c r="AB24" s="415"/>
      <c r="AC24" s="415"/>
      <c r="AD24" s="415"/>
      <c r="AE24" s="415"/>
      <c r="AF24" s="415"/>
      <c r="AG24" s="416"/>
      <c r="AH24" s="436">
        <v>119</v>
      </c>
      <c r="AI24" s="437"/>
      <c r="AJ24" s="437"/>
      <c r="AK24" s="437"/>
      <c r="AL24" s="476"/>
      <c r="AM24" s="436">
        <v>378777</v>
      </c>
      <c r="AN24" s="437"/>
      <c r="AO24" s="437"/>
      <c r="AP24" s="437"/>
      <c r="AQ24" s="437"/>
      <c r="AR24" s="476"/>
      <c r="AS24" s="436">
        <v>3183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4686323</v>
      </c>
      <c r="BO24" s="386"/>
      <c r="BP24" s="386"/>
      <c r="BQ24" s="386"/>
      <c r="BR24" s="386"/>
      <c r="BS24" s="386"/>
      <c r="BT24" s="386"/>
      <c r="BU24" s="387"/>
      <c r="BV24" s="385">
        <v>4943918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6120</v>
      </c>
      <c r="R25" s="437"/>
      <c r="S25" s="437"/>
      <c r="T25" s="437"/>
      <c r="U25" s="437"/>
      <c r="V25" s="476"/>
      <c r="W25" s="531"/>
      <c r="X25" s="519"/>
      <c r="Y25" s="520"/>
      <c r="Z25" s="435" t="s">
        <v>157</v>
      </c>
      <c r="AA25" s="415"/>
      <c r="AB25" s="415"/>
      <c r="AC25" s="415"/>
      <c r="AD25" s="415"/>
      <c r="AE25" s="415"/>
      <c r="AF25" s="415"/>
      <c r="AG25" s="416"/>
      <c r="AH25" s="436">
        <v>19</v>
      </c>
      <c r="AI25" s="437"/>
      <c r="AJ25" s="437"/>
      <c r="AK25" s="437"/>
      <c r="AL25" s="476"/>
      <c r="AM25" s="436">
        <v>55309</v>
      </c>
      <c r="AN25" s="437"/>
      <c r="AO25" s="437"/>
      <c r="AP25" s="437"/>
      <c r="AQ25" s="437"/>
      <c r="AR25" s="476"/>
      <c r="AS25" s="436">
        <v>2911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100757</v>
      </c>
      <c r="BO25" s="349"/>
      <c r="BP25" s="349"/>
      <c r="BQ25" s="349"/>
      <c r="BR25" s="349"/>
      <c r="BS25" s="349"/>
      <c r="BT25" s="349"/>
      <c r="BU25" s="350"/>
      <c r="BV25" s="348">
        <v>134011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5640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2430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4446</v>
      </c>
      <c r="AN27" s="437"/>
      <c r="AO27" s="437"/>
      <c r="AP27" s="437"/>
      <c r="AQ27" s="437"/>
      <c r="AR27" s="476"/>
      <c r="AS27" s="436">
        <v>2223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140124</v>
      </c>
      <c r="BO27" s="553"/>
      <c r="BP27" s="553"/>
      <c r="BQ27" s="553"/>
      <c r="BR27" s="553"/>
      <c r="BS27" s="553"/>
      <c r="BT27" s="553"/>
      <c r="BU27" s="554"/>
      <c r="BV27" s="552">
        <v>140119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1980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1167904</v>
      </c>
      <c r="BO28" s="349"/>
      <c r="BP28" s="349"/>
      <c r="BQ28" s="349"/>
      <c r="BR28" s="349"/>
      <c r="BS28" s="349"/>
      <c r="BT28" s="349"/>
      <c r="BU28" s="350"/>
      <c r="BV28" s="348">
        <v>966396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9</v>
      </c>
      <c r="M29" s="437"/>
      <c r="N29" s="437"/>
      <c r="O29" s="437"/>
      <c r="P29" s="476"/>
      <c r="Q29" s="436">
        <v>1760</v>
      </c>
      <c r="R29" s="437"/>
      <c r="S29" s="437"/>
      <c r="T29" s="437"/>
      <c r="U29" s="437"/>
      <c r="V29" s="476"/>
      <c r="W29" s="531"/>
      <c r="X29" s="519"/>
      <c r="Y29" s="520"/>
      <c r="Z29" s="435" t="s">
        <v>170</v>
      </c>
      <c r="AA29" s="415"/>
      <c r="AB29" s="415"/>
      <c r="AC29" s="415"/>
      <c r="AD29" s="415"/>
      <c r="AE29" s="415"/>
      <c r="AF29" s="415"/>
      <c r="AG29" s="416"/>
      <c r="AH29" s="436">
        <v>121</v>
      </c>
      <c r="AI29" s="437"/>
      <c r="AJ29" s="437"/>
      <c r="AK29" s="437"/>
      <c r="AL29" s="476"/>
      <c r="AM29" s="436">
        <v>383223</v>
      </c>
      <c r="AN29" s="437"/>
      <c r="AO29" s="437"/>
      <c r="AP29" s="437"/>
      <c r="AQ29" s="437"/>
      <c r="AR29" s="476"/>
      <c r="AS29" s="436">
        <v>3167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274</v>
      </c>
      <c r="BO29" s="386"/>
      <c r="BP29" s="386"/>
      <c r="BQ29" s="386"/>
      <c r="BR29" s="386"/>
      <c r="BS29" s="386"/>
      <c r="BT29" s="386"/>
      <c r="BU29" s="387"/>
      <c r="BV29" s="385">
        <v>274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208449</v>
      </c>
      <c r="BO30" s="553"/>
      <c r="BP30" s="553"/>
      <c r="BQ30" s="553"/>
      <c r="BR30" s="553"/>
      <c r="BS30" s="553"/>
      <c r="BT30" s="553"/>
      <c r="BU30" s="554"/>
      <c r="BV30" s="552">
        <v>166557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観光施設事業特別会計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留萌南部衛生組合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診療所事業特別会計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簡易水道事業会計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公共下水道事業特別会計</v>
      </c>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砕石事業会計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R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384190</v>
      </c>
      <c r="S5" s="581"/>
      <c r="T5" s="581"/>
      <c r="U5" s="581"/>
      <c r="V5" s="581"/>
      <c r="W5" s="581"/>
      <c r="X5" s="581"/>
      <c r="Y5" s="582"/>
      <c r="Z5" s="583">
        <v>8</v>
      </c>
      <c r="AA5" s="583"/>
      <c r="AB5" s="583"/>
      <c r="AC5" s="583"/>
      <c r="AD5" s="584">
        <v>384190</v>
      </c>
      <c r="AE5" s="584"/>
      <c r="AF5" s="584"/>
      <c r="AG5" s="584"/>
      <c r="AH5" s="584"/>
      <c r="AI5" s="584"/>
      <c r="AJ5" s="584"/>
      <c r="AK5" s="584"/>
      <c r="AL5" s="585">
        <v>12.7</v>
      </c>
      <c r="AM5" s="586"/>
      <c r="AN5" s="586"/>
      <c r="AO5" s="587"/>
      <c r="AP5" s="577" t="s">
        <v>208</v>
      </c>
      <c r="AQ5" s="578"/>
      <c r="AR5" s="578"/>
      <c r="AS5" s="578"/>
      <c r="AT5" s="578"/>
      <c r="AU5" s="578"/>
      <c r="AV5" s="578"/>
      <c r="AW5" s="578"/>
      <c r="AX5" s="578"/>
      <c r="AY5" s="578"/>
      <c r="AZ5" s="578"/>
      <c r="BA5" s="578"/>
      <c r="BB5" s="578"/>
      <c r="BC5" s="578"/>
      <c r="BD5" s="578"/>
      <c r="BE5" s="578"/>
      <c r="BF5" s="579"/>
      <c r="BG5" s="591">
        <v>384190</v>
      </c>
      <c r="BH5" s="592"/>
      <c r="BI5" s="592"/>
      <c r="BJ5" s="592"/>
      <c r="BK5" s="592"/>
      <c r="BL5" s="592"/>
      <c r="BM5" s="592"/>
      <c r="BN5" s="593"/>
      <c r="BO5" s="594">
        <v>100</v>
      </c>
      <c r="BP5" s="594"/>
      <c r="BQ5" s="594"/>
      <c r="BR5" s="594"/>
      <c r="BS5" s="595">
        <v>14252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41997</v>
      </c>
      <c r="S6" s="592"/>
      <c r="T6" s="592"/>
      <c r="U6" s="592"/>
      <c r="V6" s="592"/>
      <c r="W6" s="592"/>
      <c r="X6" s="592"/>
      <c r="Y6" s="593"/>
      <c r="Z6" s="594">
        <v>0.9</v>
      </c>
      <c r="AA6" s="594"/>
      <c r="AB6" s="594"/>
      <c r="AC6" s="594"/>
      <c r="AD6" s="595">
        <v>41997</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384190</v>
      </c>
      <c r="BH6" s="592"/>
      <c r="BI6" s="592"/>
      <c r="BJ6" s="592"/>
      <c r="BK6" s="592"/>
      <c r="BL6" s="592"/>
      <c r="BM6" s="592"/>
      <c r="BN6" s="593"/>
      <c r="BO6" s="594">
        <v>100</v>
      </c>
      <c r="BP6" s="594"/>
      <c r="BQ6" s="594"/>
      <c r="BR6" s="594"/>
      <c r="BS6" s="595">
        <v>14252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72198</v>
      </c>
      <c r="CS6" s="592"/>
      <c r="CT6" s="592"/>
      <c r="CU6" s="592"/>
      <c r="CV6" s="592"/>
      <c r="CW6" s="592"/>
      <c r="CX6" s="592"/>
      <c r="CY6" s="593"/>
      <c r="CZ6" s="594">
        <v>1.6</v>
      </c>
      <c r="DA6" s="594"/>
      <c r="DB6" s="594"/>
      <c r="DC6" s="594"/>
      <c r="DD6" s="600" t="s">
        <v>215</v>
      </c>
      <c r="DE6" s="592"/>
      <c r="DF6" s="592"/>
      <c r="DG6" s="592"/>
      <c r="DH6" s="592"/>
      <c r="DI6" s="592"/>
      <c r="DJ6" s="592"/>
      <c r="DK6" s="592"/>
      <c r="DL6" s="592"/>
      <c r="DM6" s="592"/>
      <c r="DN6" s="592"/>
      <c r="DO6" s="592"/>
      <c r="DP6" s="593"/>
      <c r="DQ6" s="600">
        <v>72198</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1036</v>
      </c>
      <c r="S7" s="592"/>
      <c r="T7" s="592"/>
      <c r="U7" s="592"/>
      <c r="V7" s="592"/>
      <c r="W7" s="592"/>
      <c r="X7" s="592"/>
      <c r="Y7" s="593"/>
      <c r="Z7" s="594">
        <v>0</v>
      </c>
      <c r="AA7" s="594"/>
      <c r="AB7" s="594"/>
      <c r="AC7" s="594"/>
      <c r="AD7" s="595">
        <v>1036</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172555</v>
      </c>
      <c r="BH7" s="592"/>
      <c r="BI7" s="592"/>
      <c r="BJ7" s="592"/>
      <c r="BK7" s="592"/>
      <c r="BL7" s="592"/>
      <c r="BM7" s="592"/>
      <c r="BN7" s="593"/>
      <c r="BO7" s="594">
        <v>44.9</v>
      </c>
      <c r="BP7" s="594"/>
      <c r="BQ7" s="594"/>
      <c r="BR7" s="594"/>
      <c r="BS7" s="595">
        <v>3868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696892</v>
      </c>
      <c r="CS7" s="592"/>
      <c r="CT7" s="592"/>
      <c r="CU7" s="592"/>
      <c r="CV7" s="592"/>
      <c r="CW7" s="592"/>
      <c r="CX7" s="592"/>
      <c r="CY7" s="593"/>
      <c r="CZ7" s="594">
        <v>15.4</v>
      </c>
      <c r="DA7" s="594"/>
      <c r="DB7" s="594"/>
      <c r="DC7" s="594"/>
      <c r="DD7" s="600">
        <v>149588</v>
      </c>
      <c r="DE7" s="592"/>
      <c r="DF7" s="592"/>
      <c r="DG7" s="592"/>
      <c r="DH7" s="592"/>
      <c r="DI7" s="592"/>
      <c r="DJ7" s="592"/>
      <c r="DK7" s="592"/>
      <c r="DL7" s="592"/>
      <c r="DM7" s="592"/>
      <c r="DN7" s="592"/>
      <c r="DO7" s="592"/>
      <c r="DP7" s="593"/>
      <c r="DQ7" s="600">
        <v>549505</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898</v>
      </c>
      <c r="S8" s="592"/>
      <c r="T8" s="592"/>
      <c r="U8" s="592"/>
      <c r="V8" s="592"/>
      <c r="W8" s="592"/>
      <c r="X8" s="592"/>
      <c r="Y8" s="593"/>
      <c r="Z8" s="594">
        <v>0</v>
      </c>
      <c r="AA8" s="594"/>
      <c r="AB8" s="594"/>
      <c r="AC8" s="594"/>
      <c r="AD8" s="595">
        <v>898</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6225</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914206</v>
      </c>
      <c r="CS8" s="592"/>
      <c r="CT8" s="592"/>
      <c r="CU8" s="592"/>
      <c r="CV8" s="592"/>
      <c r="CW8" s="592"/>
      <c r="CX8" s="592"/>
      <c r="CY8" s="593"/>
      <c r="CZ8" s="594">
        <v>20.2</v>
      </c>
      <c r="DA8" s="594"/>
      <c r="DB8" s="594"/>
      <c r="DC8" s="594"/>
      <c r="DD8" s="600">
        <v>7098</v>
      </c>
      <c r="DE8" s="592"/>
      <c r="DF8" s="592"/>
      <c r="DG8" s="592"/>
      <c r="DH8" s="592"/>
      <c r="DI8" s="592"/>
      <c r="DJ8" s="592"/>
      <c r="DK8" s="592"/>
      <c r="DL8" s="592"/>
      <c r="DM8" s="592"/>
      <c r="DN8" s="592"/>
      <c r="DO8" s="592"/>
      <c r="DP8" s="593"/>
      <c r="DQ8" s="600">
        <v>499569</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1224</v>
      </c>
      <c r="S9" s="592"/>
      <c r="T9" s="592"/>
      <c r="U9" s="592"/>
      <c r="V9" s="592"/>
      <c r="W9" s="592"/>
      <c r="X9" s="592"/>
      <c r="Y9" s="593"/>
      <c r="Z9" s="594">
        <v>0</v>
      </c>
      <c r="AA9" s="594"/>
      <c r="AB9" s="594"/>
      <c r="AC9" s="594"/>
      <c r="AD9" s="595">
        <v>1224</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142897</v>
      </c>
      <c r="BH9" s="592"/>
      <c r="BI9" s="592"/>
      <c r="BJ9" s="592"/>
      <c r="BK9" s="592"/>
      <c r="BL9" s="592"/>
      <c r="BM9" s="592"/>
      <c r="BN9" s="593"/>
      <c r="BO9" s="594">
        <v>37.200000000000003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492708</v>
      </c>
      <c r="CS9" s="592"/>
      <c r="CT9" s="592"/>
      <c r="CU9" s="592"/>
      <c r="CV9" s="592"/>
      <c r="CW9" s="592"/>
      <c r="CX9" s="592"/>
      <c r="CY9" s="593"/>
      <c r="CZ9" s="594">
        <v>10.9</v>
      </c>
      <c r="DA9" s="594"/>
      <c r="DB9" s="594"/>
      <c r="DC9" s="594"/>
      <c r="DD9" s="600">
        <v>25578</v>
      </c>
      <c r="DE9" s="592"/>
      <c r="DF9" s="592"/>
      <c r="DG9" s="592"/>
      <c r="DH9" s="592"/>
      <c r="DI9" s="592"/>
      <c r="DJ9" s="592"/>
      <c r="DK9" s="592"/>
      <c r="DL9" s="592"/>
      <c r="DM9" s="592"/>
      <c r="DN9" s="592"/>
      <c r="DO9" s="592"/>
      <c r="DP9" s="593"/>
      <c r="DQ9" s="600">
        <v>280971</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47968</v>
      </c>
      <c r="S10" s="592"/>
      <c r="T10" s="592"/>
      <c r="U10" s="592"/>
      <c r="V10" s="592"/>
      <c r="W10" s="592"/>
      <c r="X10" s="592"/>
      <c r="Y10" s="593"/>
      <c r="Z10" s="594">
        <v>1</v>
      </c>
      <c r="AA10" s="594"/>
      <c r="AB10" s="594"/>
      <c r="AC10" s="594"/>
      <c r="AD10" s="595">
        <v>47968</v>
      </c>
      <c r="AE10" s="595"/>
      <c r="AF10" s="595"/>
      <c r="AG10" s="595"/>
      <c r="AH10" s="595"/>
      <c r="AI10" s="595"/>
      <c r="AJ10" s="595"/>
      <c r="AK10" s="595"/>
      <c r="AL10" s="596">
        <v>1.6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13095</v>
      </c>
      <c r="BH10" s="592"/>
      <c r="BI10" s="592"/>
      <c r="BJ10" s="592"/>
      <c r="BK10" s="592"/>
      <c r="BL10" s="592"/>
      <c r="BM10" s="592"/>
      <c r="BN10" s="593"/>
      <c r="BO10" s="594">
        <v>3.4</v>
      </c>
      <c r="BP10" s="594"/>
      <c r="BQ10" s="594"/>
      <c r="BR10" s="594"/>
      <c r="BS10" s="600">
        <v>2180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27096</v>
      </c>
      <c r="CS10" s="592"/>
      <c r="CT10" s="592"/>
      <c r="CU10" s="592"/>
      <c r="CV10" s="592"/>
      <c r="CW10" s="592"/>
      <c r="CX10" s="592"/>
      <c r="CY10" s="593"/>
      <c r="CZ10" s="594">
        <v>0.6</v>
      </c>
      <c r="DA10" s="594"/>
      <c r="DB10" s="594"/>
      <c r="DC10" s="594"/>
      <c r="DD10" s="600" t="s">
        <v>112</v>
      </c>
      <c r="DE10" s="592"/>
      <c r="DF10" s="592"/>
      <c r="DG10" s="592"/>
      <c r="DH10" s="592"/>
      <c r="DI10" s="592"/>
      <c r="DJ10" s="592"/>
      <c r="DK10" s="592"/>
      <c r="DL10" s="592"/>
      <c r="DM10" s="592"/>
      <c r="DN10" s="592"/>
      <c r="DO10" s="592"/>
      <c r="DP10" s="593"/>
      <c r="DQ10" s="600">
        <v>1583</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2644</v>
      </c>
      <c r="S11" s="592"/>
      <c r="T11" s="592"/>
      <c r="U11" s="592"/>
      <c r="V11" s="592"/>
      <c r="W11" s="592"/>
      <c r="X11" s="592"/>
      <c r="Y11" s="593"/>
      <c r="Z11" s="594">
        <v>0.1</v>
      </c>
      <c r="AA11" s="594"/>
      <c r="AB11" s="594"/>
      <c r="AC11" s="594"/>
      <c r="AD11" s="595">
        <v>2644</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10338</v>
      </c>
      <c r="BH11" s="592"/>
      <c r="BI11" s="592"/>
      <c r="BJ11" s="592"/>
      <c r="BK11" s="592"/>
      <c r="BL11" s="592"/>
      <c r="BM11" s="592"/>
      <c r="BN11" s="593"/>
      <c r="BO11" s="594">
        <v>2.7</v>
      </c>
      <c r="BP11" s="594"/>
      <c r="BQ11" s="594"/>
      <c r="BR11" s="594"/>
      <c r="BS11" s="600">
        <v>1688</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161991</v>
      </c>
      <c r="CS11" s="592"/>
      <c r="CT11" s="592"/>
      <c r="CU11" s="592"/>
      <c r="CV11" s="592"/>
      <c r="CW11" s="592"/>
      <c r="CX11" s="592"/>
      <c r="CY11" s="593"/>
      <c r="CZ11" s="594">
        <v>3.6</v>
      </c>
      <c r="DA11" s="594"/>
      <c r="DB11" s="594"/>
      <c r="DC11" s="594"/>
      <c r="DD11" s="600">
        <v>31954</v>
      </c>
      <c r="DE11" s="592"/>
      <c r="DF11" s="592"/>
      <c r="DG11" s="592"/>
      <c r="DH11" s="592"/>
      <c r="DI11" s="592"/>
      <c r="DJ11" s="592"/>
      <c r="DK11" s="592"/>
      <c r="DL11" s="592"/>
      <c r="DM11" s="592"/>
      <c r="DN11" s="592"/>
      <c r="DO11" s="592"/>
      <c r="DP11" s="593"/>
      <c r="DQ11" s="600">
        <v>83341</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158822</v>
      </c>
      <c r="BH12" s="592"/>
      <c r="BI12" s="592"/>
      <c r="BJ12" s="592"/>
      <c r="BK12" s="592"/>
      <c r="BL12" s="592"/>
      <c r="BM12" s="592"/>
      <c r="BN12" s="593"/>
      <c r="BO12" s="594">
        <v>41.3</v>
      </c>
      <c r="BP12" s="594"/>
      <c r="BQ12" s="594"/>
      <c r="BR12" s="594"/>
      <c r="BS12" s="600">
        <v>10384</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181497</v>
      </c>
      <c r="CS12" s="592"/>
      <c r="CT12" s="592"/>
      <c r="CU12" s="592"/>
      <c r="CV12" s="592"/>
      <c r="CW12" s="592"/>
      <c r="CX12" s="592"/>
      <c r="CY12" s="593"/>
      <c r="CZ12" s="594">
        <v>4</v>
      </c>
      <c r="DA12" s="594"/>
      <c r="DB12" s="594"/>
      <c r="DC12" s="594"/>
      <c r="DD12" s="600" t="s">
        <v>112</v>
      </c>
      <c r="DE12" s="592"/>
      <c r="DF12" s="592"/>
      <c r="DG12" s="592"/>
      <c r="DH12" s="592"/>
      <c r="DI12" s="592"/>
      <c r="DJ12" s="592"/>
      <c r="DK12" s="592"/>
      <c r="DL12" s="592"/>
      <c r="DM12" s="592"/>
      <c r="DN12" s="592"/>
      <c r="DO12" s="592"/>
      <c r="DP12" s="593"/>
      <c r="DQ12" s="600">
        <v>127048</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11063</v>
      </c>
      <c r="S13" s="592"/>
      <c r="T13" s="592"/>
      <c r="U13" s="592"/>
      <c r="V13" s="592"/>
      <c r="W13" s="592"/>
      <c r="X13" s="592"/>
      <c r="Y13" s="593"/>
      <c r="Z13" s="594">
        <v>0.2</v>
      </c>
      <c r="AA13" s="594"/>
      <c r="AB13" s="594"/>
      <c r="AC13" s="594"/>
      <c r="AD13" s="595">
        <v>11063</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156898</v>
      </c>
      <c r="BH13" s="592"/>
      <c r="BI13" s="592"/>
      <c r="BJ13" s="592"/>
      <c r="BK13" s="592"/>
      <c r="BL13" s="592"/>
      <c r="BM13" s="592"/>
      <c r="BN13" s="593"/>
      <c r="BO13" s="594">
        <v>40.799999999999997</v>
      </c>
      <c r="BP13" s="594"/>
      <c r="BQ13" s="594"/>
      <c r="BR13" s="594"/>
      <c r="BS13" s="600">
        <v>10384</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480118</v>
      </c>
      <c r="CS13" s="592"/>
      <c r="CT13" s="592"/>
      <c r="CU13" s="592"/>
      <c r="CV13" s="592"/>
      <c r="CW13" s="592"/>
      <c r="CX13" s="592"/>
      <c r="CY13" s="593"/>
      <c r="CZ13" s="594">
        <v>10.6</v>
      </c>
      <c r="DA13" s="594"/>
      <c r="DB13" s="594"/>
      <c r="DC13" s="594"/>
      <c r="DD13" s="600">
        <v>136395</v>
      </c>
      <c r="DE13" s="592"/>
      <c r="DF13" s="592"/>
      <c r="DG13" s="592"/>
      <c r="DH13" s="592"/>
      <c r="DI13" s="592"/>
      <c r="DJ13" s="592"/>
      <c r="DK13" s="592"/>
      <c r="DL13" s="592"/>
      <c r="DM13" s="592"/>
      <c r="DN13" s="592"/>
      <c r="DO13" s="592"/>
      <c r="DP13" s="593"/>
      <c r="DQ13" s="600">
        <v>361099</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6098</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198613</v>
      </c>
      <c r="CS14" s="592"/>
      <c r="CT14" s="592"/>
      <c r="CU14" s="592"/>
      <c r="CV14" s="592"/>
      <c r="CW14" s="592"/>
      <c r="CX14" s="592"/>
      <c r="CY14" s="593"/>
      <c r="CZ14" s="594">
        <v>4.4000000000000004</v>
      </c>
      <c r="DA14" s="594"/>
      <c r="DB14" s="594"/>
      <c r="DC14" s="594"/>
      <c r="DD14" s="600">
        <v>18068</v>
      </c>
      <c r="DE14" s="592"/>
      <c r="DF14" s="592"/>
      <c r="DG14" s="592"/>
      <c r="DH14" s="592"/>
      <c r="DI14" s="592"/>
      <c r="DJ14" s="592"/>
      <c r="DK14" s="592"/>
      <c r="DL14" s="592"/>
      <c r="DM14" s="592"/>
      <c r="DN14" s="592"/>
      <c r="DO14" s="592"/>
      <c r="DP14" s="593"/>
      <c r="DQ14" s="600">
        <v>184744</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635</v>
      </c>
      <c r="S15" s="592"/>
      <c r="T15" s="592"/>
      <c r="U15" s="592"/>
      <c r="V15" s="592"/>
      <c r="W15" s="592"/>
      <c r="X15" s="592"/>
      <c r="Y15" s="593"/>
      <c r="Z15" s="594">
        <v>0</v>
      </c>
      <c r="AA15" s="594"/>
      <c r="AB15" s="594"/>
      <c r="AC15" s="594"/>
      <c r="AD15" s="595">
        <v>635</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46715</v>
      </c>
      <c r="BH15" s="592"/>
      <c r="BI15" s="592"/>
      <c r="BJ15" s="592"/>
      <c r="BK15" s="592"/>
      <c r="BL15" s="592"/>
      <c r="BM15" s="592"/>
      <c r="BN15" s="593"/>
      <c r="BO15" s="594">
        <v>12.2</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419247</v>
      </c>
      <c r="CS15" s="592"/>
      <c r="CT15" s="592"/>
      <c r="CU15" s="592"/>
      <c r="CV15" s="592"/>
      <c r="CW15" s="592"/>
      <c r="CX15" s="592"/>
      <c r="CY15" s="593"/>
      <c r="CZ15" s="594">
        <v>9.3000000000000007</v>
      </c>
      <c r="DA15" s="594"/>
      <c r="DB15" s="594"/>
      <c r="DC15" s="594"/>
      <c r="DD15" s="600">
        <v>80141</v>
      </c>
      <c r="DE15" s="592"/>
      <c r="DF15" s="592"/>
      <c r="DG15" s="592"/>
      <c r="DH15" s="592"/>
      <c r="DI15" s="592"/>
      <c r="DJ15" s="592"/>
      <c r="DK15" s="592"/>
      <c r="DL15" s="592"/>
      <c r="DM15" s="592"/>
      <c r="DN15" s="592"/>
      <c r="DO15" s="592"/>
      <c r="DP15" s="593"/>
      <c r="DQ15" s="600">
        <v>354267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2797372</v>
      </c>
      <c r="S16" s="592"/>
      <c r="T16" s="592"/>
      <c r="U16" s="592"/>
      <c r="V16" s="592"/>
      <c r="W16" s="592"/>
      <c r="X16" s="592"/>
      <c r="Y16" s="593"/>
      <c r="Z16" s="594">
        <v>58.1</v>
      </c>
      <c r="AA16" s="594"/>
      <c r="AB16" s="594"/>
      <c r="AC16" s="594"/>
      <c r="AD16" s="595">
        <v>2542072</v>
      </c>
      <c r="AE16" s="595"/>
      <c r="AF16" s="595"/>
      <c r="AG16" s="595"/>
      <c r="AH16" s="595"/>
      <c r="AI16" s="595"/>
      <c r="AJ16" s="595"/>
      <c r="AK16" s="595"/>
      <c r="AL16" s="596">
        <v>83.7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22845</v>
      </c>
      <c r="CS16" s="592"/>
      <c r="CT16" s="592"/>
      <c r="CU16" s="592"/>
      <c r="CV16" s="592"/>
      <c r="CW16" s="592"/>
      <c r="CX16" s="592"/>
      <c r="CY16" s="593"/>
      <c r="CZ16" s="594">
        <v>0.5</v>
      </c>
      <c r="DA16" s="594"/>
      <c r="DB16" s="594"/>
      <c r="DC16" s="594"/>
      <c r="DD16" s="600" t="s">
        <v>112</v>
      </c>
      <c r="DE16" s="592"/>
      <c r="DF16" s="592"/>
      <c r="DG16" s="592"/>
      <c r="DH16" s="592"/>
      <c r="DI16" s="592"/>
      <c r="DJ16" s="592"/>
      <c r="DK16" s="592"/>
      <c r="DL16" s="592"/>
      <c r="DM16" s="592"/>
      <c r="DN16" s="592"/>
      <c r="DO16" s="592"/>
      <c r="DP16" s="593"/>
      <c r="DQ16" s="600">
        <v>5913</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2542072</v>
      </c>
      <c r="S17" s="592"/>
      <c r="T17" s="592"/>
      <c r="U17" s="592"/>
      <c r="V17" s="592"/>
      <c r="W17" s="592"/>
      <c r="X17" s="592"/>
      <c r="Y17" s="593"/>
      <c r="Z17" s="594">
        <v>52.8</v>
      </c>
      <c r="AA17" s="594"/>
      <c r="AB17" s="594"/>
      <c r="AC17" s="594"/>
      <c r="AD17" s="595">
        <v>2542072</v>
      </c>
      <c r="AE17" s="595"/>
      <c r="AF17" s="595"/>
      <c r="AG17" s="595"/>
      <c r="AH17" s="595"/>
      <c r="AI17" s="595"/>
      <c r="AJ17" s="595"/>
      <c r="AK17" s="595"/>
      <c r="AL17" s="596">
        <v>83.7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858258</v>
      </c>
      <c r="CS17" s="592"/>
      <c r="CT17" s="592"/>
      <c r="CU17" s="592"/>
      <c r="CV17" s="592"/>
      <c r="CW17" s="592"/>
      <c r="CX17" s="592"/>
      <c r="CY17" s="593"/>
      <c r="CZ17" s="594">
        <v>19</v>
      </c>
      <c r="DA17" s="594"/>
      <c r="DB17" s="594"/>
      <c r="DC17" s="594"/>
      <c r="DD17" s="600" t="s">
        <v>112</v>
      </c>
      <c r="DE17" s="592"/>
      <c r="DF17" s="592"/>
      <c r="DG17" s="592"/>
      <c r="DH17" s="592"/>
      <c r="DI17" s="592"/>
      <c r="DJ17" s="592"/>
      <c r="DK17" s="592"/>
      <c r="DL17" s="592"/>
      <c r="DM17" s="592"/>
      <c r="DN17" s="592"/>
      <c r="DO17" s="592"/>
      <c r="DP17" s="593"/>
      <c r="DQ17" s="600">
        <v>787177</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255271</v>
      </c>
      <c r="S18" s="592"/>
      <c r="T18" s="592"/>
      <c r="U18" s="592"/>
      <c r="V18" s="592"/>
      <c r="W18" s="592"/>
      <c r="X18" s="592"/>
      <c r="Y18" s="593"/>
      <c r="Z18" s="594">
        <v>5.3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29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3289027</v>
      </c>
      <c r="S20" s="592"/>
      <c r="T20" s="592"/>
      <c r="U20" s="592"/>
      <c r="V20" s="592"/>
      <c r="W20" s="592"/>
      <c r="X20" s="592"/>
      <c r="Y20" s="593"/>
      <c r="Z20" s="594">
        <v>68.3</v>
      </c>
      <c r="AA20" s="594"/>
      <c r="AB20" s="594"/>
      <c r="AC20" s="594"/>
      <c r="AD20" s="595">
        <v>3033727</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4525669</v>
      </c>
      <c r="CS20" s="592"/>
      <c r="CT20" s="592"/>
      <c r="CU20" s="592"/>
      <c r="CV20" s="592"/>
      <c r="CW20" s="592"/>
      <c r="CX20" s="592"/>
      <c r="CY20" s="593"/>
      <c r="CZ20" s="594">
        <v>100</v>
      </c>
      <c r="DA20" s="594"/>
      <c r="DB20" s="594"/>
      <c r="DC20" s="594"/>
      <c r="DD20" s="600">
        <v>448822</v>
      </c>
      <c r="DE20" s="592"/>
      <c r="DF20" s="592"/>
      <c r="DG20" s="592"/>
      <c r="DH20" s="592"/>
      <c r="DI20" s="592"/>
      <c r="DJ20" s="592"/>
      <c r="DK20" s="592"/>
      <c r="DL20" s="592"/>
      <c r="DM20" s="592"/>
      <c r="DN20" s="592"/>
      <c r="DO20" s="592"/>
      <c r="DP20" s="593"/>
      <c r="DQ20" s="600">
        <v>3307415</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144148</v>
      </c>
      <c r="S22" s="592"/>
      <c r="T22" s="592"/>
      <c r="U22" s="592"/>
      <c r="V22" s="592"/>
      <c r="W22" s="592"/>
      <c r="X22" s="592"/>
      <c r="Y22" s="593"/>
      <c r="Z22" s="594">
        <v>3</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302418</v>
      </c>
      <c r="S23" s="592"/>
      <c r="T23" s="592"/>
      <c r="U23" s="592"/>
      <c r="V23" s="592"/>
      <c r="W23" s="592"/>
      <c r="X23" s="592"/>
      <c r="Y23" s="593"/>
      <c r="Z23" s="594">
        <v>6.3</v>
      </c>
      <c r="AA23" s="594"/>
      <c r="AB23" s="594"/>
      <c r="AC23" s="594"/>
      <c r="AD23" s="595">
        <v>2818</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20504</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2299215</v>
      </c>
      <c r="CS24" s="581"/>
      <c r="CT24" s="581"/>
      <c r="CU24" s="581"/>
      <c r="CV24" s="581"/>
      <c r="CW24" s="581"/>
      <c r="CX24" s="581"/>
      <c r="CY24" s="582"/>
      <c r="CZ24" s="620">
        <v>50.8</v>
      </c>
      <c r="DA24" s="621"/>
      <c r="DB24" s="621"/>
      <c r="DC24" s="622"/>
      <c r="DD24" s="619">
        <v>1848133</v>
      </c>
      <c r="DE24" s="581"/>
      <c r="DF24" s="581"/>
      <c r="DG24" s="581"/>
      <c r="DH24" s="581"/>
      <c r="DI24" s="581"/>
      <c r="DJ24" s="581"/>
      <c r="DK24" s="582"/>
      <c r="DL24" s="619">
        <v>1837186</v>
      </c>
      <c r="DM24" s="581"/>
      <c r="DN24" s="581"/>
      <c r="DO24" s="581"/>
      <c r="DP24" s="581"/>
      <c r="DQ24" s="581"/>
      <c r="DR24" s="581"/>
      <c r="DS24" s="581"/>
      <c r="DT24" s="581"/>
      <c r="DU24" s="581"/>
      <c r="DV24" s="582"/>
      <c r="DW24" s="585">
        <v>57.4</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187943</v>
      </c>
      <c r="S25" s="592"/>
      <c r="T25" s="592"/>
      <c r="U25" s="592"/>
      <c r="V25" s="592"/>
      <c r="W25" s="592"/>
      <c r="X25" s="592"/>
      <c r="Y25" s="593"/>
      <c r="Z25" s="594">
        <v>3.9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1082330</v>
      </c>
      <c r="CS25" s="623"/>
      <c r="CT25" s="623"/>
      <c r="CU25" s="623"/>
      <c r="CV25" s="623"/>
      <c r="CW25" s="623"/>
      <c r="CX25" s="623"/>
      <c r="CY25" s="624"/>
      <c r="CZ25" s="625">
        <v>23.9</v>
      </c>
      <c r="DA25" s="626"/>
      <c r="DB25" s="626"/>
      <c r="DC25" s="627"/>
      <c r="DD25" s="600">
        <v>929299</v>
      </c>
      <c r="DE25" s="623"/>
      <c r="DF25" s="623"/>
      <c r="DG25" s="623"/>
      <c r="DH25" s="623"/>
      <c r="DI25" s="623"/>
      <c r="DJ25" s="623"/>
      <c r="DK25" s="624"/>
      <c r="DL25" s="600">
        <v>921952</v>
      </c>
      <c r="DM25" s="623"/>
      <c r="DN25" s="623"/>
      <c r="DO25" s="623"/>
      <c r="DP25" s="623"/>
      <c r="DQ25" s="623"/>
      <c r="DR25" s="623"/>
      <c r="DS25" s="623"/>
      <c r="DT25" s="623"/>
      <c r="DU25" s="623"/>
      <c r="DV25" s="624"/>
      <c r="DW25" s="596">
        <v>28.8</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700514</v>
      </c>
      <c r="CS26" s="592"/>
      <c r="CT26" s="592"/>
      <c r="CU26" s="592"/>
      <c r="CV26" s="592"/>
      <c r="CW26" s="592"/>
      <c r="CX26" s="592"/>
      <c r="CY26" s="593"/>
      <c r="CZ26" s="625">
        <v>15.5</v>
      </c>
      <c r="DA26" s="626"/>
      <c r="DB26" s="626"/>
      <c r="DC26" s="627"/>
      <c r="DD26" s="600">
        <v>563908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176316</v>
      </c>
      <c r="S27" s="592"/>
      <c r="T27" s="592"/>
      <c r="U27" s="592"/>
      <c r="V27" s="592"/>
      <c r="W27" s="592"/>
      <c r="X27" s="592"/>
      <c r="Y27" s="593"/>
      <c r="Z27" s="594">
        <v>3.7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384190</v>
      </c>
      <c r="BH27" s="592"/>
      <c r="BI27" s="592"/>
      <c r="BJ27" s="592"/>
      <c r="BK27" s="592"/>
      <c r="BL27" s="592"/>
      <c r="BM27" s="592"/>
      <c r="BN27" s="593"/>
      <c r="BO27" s="594">
        <v>100</v>
      </c>
      <c r="BP27" s="594"/>
      <c r="BQ27" s="594"/>
      <c r="BR27" s="594"/>
      <c r="BS27" s="600">
        <v>14252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358627</v>
      </c>
      <c r="CS27" s="623"/>
      <c r="CT27" s="623"/>
      <c r="CU27" s="623"/>
      <c r="CV27" s="623"/>
      <c r="CW27" s="623"/>
      <c r="CX27" s="623"/>
      <c r="CY27" s="624"/>
      <c r="CZ27" s="625">
        <v>7.9</v>
      </c>
      <c r="DA27" s="626"/>
      <c r="DB27" s="626"/>
      <c r="DC27" s="627"/>
      <c r="DD27" s="600">
        <v>131657</v>
      </c>
      <c r="DE27" s="623"/>
      <c r="DF27" s="623"/>
      <c r="DG27" s="623"/>
      <c r="DH27" s="623"/>
      <c r="DI27" s="623"/>
      <c r="DJ27" s="623"/>
      <c r="DK27" s="624"/>
      <c r="DL27" s="600">
        <v>128057</v>
      </c>
      <c r="DM27" s="623"/>
      <c r="DN27" s="623"/>
      <c r="DO27" s="623"/>
      <c r="DP27" s="623"/>
      <c r="DQ27" s="623"/>
      <c r="DR27" s="623"/>
      <c r="DS27" s="623"/>
      <c r="DT27" s="623"/>
      <c r="DU27" s="623"/>
      <c r="DV27" s="624"/>
      <c r="DW27" s="596">
        <v>4</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14542</v>
      </c>
      <c r="S28" s="592"/>
      <c r="T28" s="592"/>
      <c r="U28" s="592"/>
      <c r="V28" s="592"/>
      <c r="W28" s="592"/>
      <c r="X28" s="592"/>
      <c r="Y28" s="593"/>
      <c r="Z28" s="594">
        <v>0.3</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858258</v>
      </c>
      <c r="CS28" s="592"/>
      <c r="CT28" s="592"/>
      <c r="CU28" s="592"/>
      <c r="CV28" s="592"/>
      <c r="CW28" s="592"/>
      <c r="CX28" s="592"/>
      <c r="CY28" s="593"/>
      <c r="CZ28" s="625">
        <v>19</v>
      </c>
      <c r="DA28" s="626"/>
      <c r="DB28" s="626"/>
      <c r="DC28" s="627"/>
      <c r="DD28" s="600">
        <v>787177</v>
      </c>
      <c r="DE28" s="592"/>
      <c r="DF28" s="592"/>
      <c r="DG28" s="592"/>
      <c r="DH28" s="592"/>
      <c r="DI28" s="592"/>
      <c r="DJ28" s="592"/>
      <c r="DK28" s="593"/>
      <c r="DL28" s="600">
        <v>787177</v>
      </c>
      <c r="DM28" s="592"/>
      <c r="DN28" s="592"/>
      <c r="DO28" s="592"/>
      <c r="DP28" s="592"/>
      <c r="DQ28" s="592"/>
      <c r="DR28" s="592"/>
      <c r="DS28" s="592"/>
      <c r="DT28" s="592"/>
      <c r="DU28" s="592"/>
      <c r="DV28" s="593"/>
      <c r="DW28" s="596">
        <v>24.6</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3565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858048</v>
      </c>
      <c r="CS29" s="623"/>
      <c r="CT29" s="623"/>
      <c r="CU29" s="623"/>
      <c r="CV29" s="623"/>
      <c r="CW29" s="623"/>
      <c r="CX29" s="623"/>
      <c r="CY29" s="624"/>
      <c r="CZ29" s="625">
        <v>19</v>
      </c>
      <c r="DA29" s="626"/>
      <c r="DB29" s="626"/>
      <c r="DC29" s="627"/>
      <c r="DD29" s="600">
        <v>786967</v>
      </c>
      <c r="DE29" s="623"/>
      <c r="DF29" s="623"/>
      <c r="DG29" s="623"/>
      <c r="DH29" s="623"/>
      <c r="DI29" s="623"/>
      <c r="DJ29" s="623"/>
      <c r="DK29" s="624"/>
      <c r="DL29" s="600">
        <v>786967</v>
      </c>
      <c r="DM29" s="623"/>
      <c r="DN29" s="623"/>
      <c r="DO29" s="623"/>
      <c r="DP29" s="623"/>
      <c r="DQ29" s="623"/>
      <c r="DR29" s="623"/>
      <c r="DS29" s="623"/>
      <c r="DT29" s="623"/>
      <c r="DU29" s="623"/>
      <c r="DV29" s="624"/>
      <c r="DW29" s="596">
        <v>24.6</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588</v>
      </c>
      <c r="S30" s="592"/>
      <c r="T30" s="592"/>
      <c r="U30" s="592"/>
      <c r="V30" s="592"/>
      <c r="W30" s="592"/>
      <c r="X30" s="592"/>
      <c r="Y30" s="593"/>
      <c r="Z30" s="594">
        <v>0</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99.2</v>
      </c>
      <c r="BH30" s="650"/>
      <c r="BI30" s="650"/>
      <c r="BJ30" s="650"/>
      <c r="BK30" s="650"/>
      <c r="BL30" s="650"/>
      <c r="BM30" s="586">
        <v>94.7</v>
      </c>
      <c r="BN30" s="650"/>
      <c r="BO30" s="650"/>
      <c r="BP30" s="650"/>
      <c r="BQ30" s="651"/>
      <c r="BR30" s="649">
        <v>98.5</v>
      </c>
      <c r="BS30" s="650"/>
      <c r="BT30" s="650"/>
      <c r="BU30" s="650"/>
      <c r="BV30" s="650"/>
      <c r="BW30" s="650"/>
      <c r="BX30" s="586">
        <v>92.9</v>
      </c>
      <c r="BY30" s="650"/>
      <c r="BZ30" s="650"/>
      <c r="CA30" s="650"/>
      <c r="CB30" s="651"/>
      <c r="CD30" s="654"/>
      <c r="CE30" s="655"/>
      <c r="CF30" s="605" t="s">
        <v>291</v>
      </c>
      <c r="CG30" s="606"/>
      <c r="CH30" s="606"/>
      <c r="CI30" s="606"/>
      <c r="CJ30" s="606"/>
      <c r="CK30" s="606"/>
      <c r="CL30" s="606"/>
      <c r="CM30" s="606"/>
      <c r="CN30" s="606"/>
      <c r="CO30" s="606"/>
      <c r="CP30" s="606"/>
      <c r="CQ30" s="607"/>
      <c r="CR30" s="591">
        <v>774975</v>
      </c>
      <c r="CS30" s="592"/>
      <c r="CT30" s="592"/>
      <c r="CU30" s="592"/>
      <c r="CV30" s="592"/>
      <c r="CW30" s="592"/>
      <c r="CX30" s="592"/>
      <c r="CY30" s="593"/>
      <c r="CZ30" s="625">
        <v>17.100000000000001</v>
      </c>
      <c r="DA30" s="626"/>
      <c r="DB30" s="626"/>
      <c r="DC30" s="627"/>
      <c r="DD30" s="600">
        <v>715038</v>
      </c>
      <c r="DE30" s="592"/>
      <c r="DF30" s="592"/>
      <c r="DG30" s="592"/>
      <c r="DH30" s="592"/>
      <c r="DI30" s="592"/>
      <c r="DJ30" s="592"/>
      <c r="DK30" s="593"/>
      <c r="DL30" s="600">
        <v>715038</v>
      </c>
      <c r="DM30" s="592"/>
      <c r="DN30" s="592"/>
      <c r="DO30" s="592"/>
      <c r="DP30" s="592"/>
      <c r="DQ30" s="592"/>
      <c r="DR30" s="592"/>
      <c r="DS30" s="592"/>
      <c r="DT30" s="592"/>
      <c r="DU30" s="592"/>
      <c r="DV30" s="593"/>
      <c r="DW30" s="596">
        <v>22.4</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69143</v>
      </c>
      <c r="S31" s="592"/>
      <c r="T31" s="592"/>
      <c r="U31" s="592"/>
      <c r="V31" s="592"/>
      <c r="W31" s="592"/>
      <c r="X31" s="592"/>
      <c r="Y31" s="593"/>
      <c r="Z31" s="594">
        <v>1.4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23"/>
      <c r="BI31" s="623"/>
      <c r="BJ31" s="623"/>
      <c r="BK31" s="623"/>
      <c r="BL31" s="623"/>
      <c r="BM31" s="597">
        <v>95.7</v>
      </c>
      <c r="BN31" s="647"/>
      <c r="BO31" s="647"/>
      <c r="BP31" s="647"/>
      <c r="BQ31" s="648"/>
      <c r="BR31" s="646">
        <v>98.2</v>
      </c>
      <c r="BS31" s="623"/>
      <c r="BT31" s="623"/>
      <c r="BU31" s="623"/>
      <c r="BV31" s="623"/>
      <c r="BW31" s="623"/>
      <c r="BX31" s="597">
        <v>94</v>
      </c>
      <c r="BY31" s="647"/>
      <c r="BZ31" s="647"/>
      <c r="CA31" s="647"/>
      <c r="CB31" s="648"/>
      <c r="CD31" s="654"/>
      <c r="CE31" s="655"/>
      <c r="CF31" s="605" t="s">
        <v>295</v>
      </c>
      <c r="CG31" s="606"/>
      <c r="CH31" s="606"/>
      <c r="CI31" s="606"/>
      <c r="CJ31" s="606"/>
      <c r="CK31" s="606"/>
      <c r="CL31" s="606"/>
      <c r="CM31" s="606"/>
      <c r="CN31" s="606"/>
      <c r="CO31" s="606"/>
      <c r="CP31" s="606"/>
      <c r="CQ31" s="607"/>
      <c r="CR31" s="591">
        <v>83073</v>
      </c>
      <c r="CS31" s="623"/>
      <c r="CT31" s="623"/>
      <c r="CU31" s="623"/>
      <c r="CV31" s="623"/>
      <c r="CW31" s="623"/>
      <c r="CX31" s="623"/>
      <c r="CY31" s="624"/>
      <c r="CZ31" s="625">
        <v>1.8</v>
      </c>
      <c r="DA31" s="626"/>
      <c r="DB31" s="626"/>
      <c r="DC31" s="627"/>
      <c r="DD31" s="600">
        <v>71929</v>
      </c>
      <c r="DE31" s="623"/>
      <c r="DF31" s="623"/>
      <c r="DG31" s="623"/>
      <c r="DH31" s="623"/>
      <c r="DI31" s="623"/>
      <c r="DJ31" s="623"/>
      <c r="DK31" s="624"/>
      <c r="DL31" s="600">
        <v>71929</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131226</v>
      </c>
      <c r="S32" s="592"/>
      <c r="T32" s="592"/>
      <c r="U32" s="592"/>
      <c r="V32" s="592"/>
      <c r="W32" s="592"/>
      <c r="X32" s="592"/>
      <c r="Y32" s="593"/>
      <c r="Z32" s="594">
        <v>2.7</v>
      </c>
      <c r="AA32" s="594"/>
      <c r="AB32" s="594"/>
      <c r="AC32" s="594"/>
      <c r="AD32" s="595">
        <v>2</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92.2</v>
      </c>
      <c r="BN32" s="659"/>
      <c r="BO32" s="659"/>
      <c r="BP32" s="659"/>
      <c r="BQ32" s="661"/>
      <c r="BR32" s="658">
        <v>98.3</v>
      </c>
      <c r="BS32" s="659"/>
      <c r="BT32" s="659"/>
      <c r="BU32" s="659"/>
      <c r="BV32" s="659"/>
      <c r="BW32" s="659"/>
      <c r="BX32" s="660">
        <v>89.8</v>
      </c>
      <c r="BY32" s="659"/>
      <c r="BZ32" s="659"/>
      <c r="CA32" s="659"/>
      <c r="CB32" s="661"/>
      <c r="CD32" s="656"/>
      <c r="CE32" s="657"/>
      <c r="CF32" s="605" t="s">
        <v>298</v>
      </c>
      <c r="CG32" s="606"/>
      <c r="CH32" s="606"/>
      <c r="CI32" s="606"/>
      <c r="CJ32" s="606"/>
      <c r="CK32" s="606"/>
      <c r="CL32" s="606"/>
      <c r="CM32" s="606"/>
      <c r="CN32" s="606"/>
      <c r="CO32" s="606"/>
      <c r="CP32" s="606"/>
      <c r="CQ32" s="607"/>
      <c r="CR32" s="591">
        <v>210</v>
      </c>
      <c r="CS32" s="592"/>
      <c r="CT32" s="592"/>
      <c r="CU32" s="592"/>
      <c r="CV32" s="592"/>
      <c r="CW32" s="592"/>
      <c r="CX32" s="592"/>
      <c r="CY32" s="593"/>
      <c r="CZ32" s="625">
        <v>0</v>
      </c>
      <c r="DA32" s="626"/>
      <c r="DB32" s="626"/>
      <c r="DC32" s="627"/>
      <c r="DD32" s="600">
        <v>210</v>
      </c>
      <c r="DE32" s="592"/>
      <c r="DF32" s="592"/>
      <c r="DG32" s="592"/>
      <c r="DH32" s="592"/>
      <c r="DI32" s="592"/>
      <c r="DJ32" s="592"/>
      <c r="DK32" s="593"/>
      <c r="DL32" s="600">
        <v>210</v>
      </c>
      <c r="DM32" s="592"/>
      <c r="DN32" s="592"/>
      <c r="DO32" s="592"/>
      <c r="DP32" s="592"/>
      <c r="DQ32" s="592"/>
      <c r="DR32" s="592"/>
      <c r="DS32" s="592"/>
      <c r="DT32" s="592"/>
      <c r="DU32" s="592"/>
      <c r="DV32" s="593"/>
      <c r="DW32" s="596">
        <v>0</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474107</v>
      </c>
      <c r="S33" s="592"/>
      <c r="T33" s="592"/>
      <c r="U33" s="592"/>
      <c r="V33" s="592"/>
      <c r="W33" s="592"/>
      <c r="X33" s="592"/>
      <c r="Y33" s="593"/>
      <c r="Z33" s="594">
        <v>9.8000000000000007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1754787</v>
      </c>
      <c r="CS33" s="623"/>
      <c r="CT33" s="623"/>
      <c r="CU33" s="623"/>
      <c r="CV33" s="623"/>
      <c r="CW33" s="623"/>
      <c r="CX33" s="623"/>
      <c r="CY33" s="624"/>
      <c r="CZ33" s="625">
        <v>38.799999999999997</v>
      </c>
      <c r="DA33" s="626"/>
      <c r="DB33" s="626"/>
      <c r="DC33" s="627"/>
      <c r="DD33" s="600">
        <v>1278936</v>
      </c>
      <c r="DE33" s="623"/>
      <c r="DF33" s="623"/>
      <c r="DG33" s="623"/>
      <c r="DH33" s="623"/>
      <c r="DI33" s="623"/>
      <c r="DJ33" s="623"/>
      <c r="DK33" s="624"/>
      <c r="DL33" s="600">
        <v>844998</v>
      </c>
      <c r="DM33" s="623"/>
      <c r="DN33" s="623"/>
      <c r="DO33" s="623"/>
      <c r="DP33" s="623"/>
      <c r="DQ33" s="623"/>
      <c r="DR33" s="623"/>
      <c r="DS33" s="623"/>
      <c r="DT33" s="623"/>
      <c r="DU33" s="623"/>
      <c r="DV33" s="624"/>
      <c r="DW33" s="596">
        <v>26.4</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742302</v>
      </c>
      <c r="CS34" s="592"/>
      <c r="CT34" s="592"/>
      <c r="CU34" s="592"/>
      <c r="CV34" s="592"/>
      <c r="CW34" s="592"/>
      <c r="CX34" s="592"/>
      <c r="CY34" s="593"/>
      <c r="CZ34" s="625">
        <v>16.399999999999999</v>
      </c>
      <c r="DA34" s="626"/>
      <c r="DB34" s="626"/>
      <c r="DC34" s="627"/>
      <c r="DD34" s="600">
        <v>446042</v>
      </c>
      <c r="DE34" s="592"/>
      <c r="DF34" s="592"/>
      <c r="DG34" s="592"/>
      <c r="DH34" s="592"/>
      <c r="DI34" s="592"/>
      <c r="DJ34" s="592"/>
      <c r="DK34" s="593"/>
      <c r="DL34" s="600">
        <v>295714</v>
      </c>
      <c r="DM34" s="592"/>
      <c r="DN34" s="592"/>
      <c r="DO34" s="592"/>
      <c r="DP34" s="592"/>
      <c r="DQ34" s="592"/>
      <c r="DR34" s="592"/>
      <c r="DS34" s="592"/>
      <c r="DT34" s="592"/>
      <c r="DU34" s="592"/>
      <c r="DV34" s="593"/>
      <c r="DW34" s="596">
        <v>9.1999999999999993</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162432</v>
      </c>
      <c r="S35" s="592"/>
      <c r="T35" s="592"/>
      <c r="U35" s="592"/>
      <c r="V35" s="592"/>
      <c r="W35" s="592"/>
      <c r="X35" s="592"/>
      <c r="Y35" s="593"/>
      <c r="Z35" s="594">
        <v>3.4</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493911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40703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115937</v>
      </c>
      <c r="CS35" s="623"/>
      <c r="CT35" s="623"/>
      <c r="CU35" s="623"/>
      <c r="CV35" s="623"/>
      <c r="CW35" s="623"/>
      <c r="CX35" s="623"/>
      <c r="CY35" s="624"/>
      <c r="CZ35" s="625">
        <v>2.6</v>
      </c>
      <c r="DA35" s="626"/>
      <c r="DB35" s="626"/>
      <c r="DC35" s="627"/>
      <c r="DD35" s="600">
        <v>92996</v>
      </c>
      <c r="DE35" s="623"/>
      <c r="DF35" s="623"/>
      <c r="DG35" s="623"/>
      <c r="DH35" s="623"/>
      <c r="DI35" s="623"/>
      <c r="DJ35" s="623"/>
      <c r="DK35" s="624"/>
      <c r="DL35" s="600">
        <v>92996</v>
      </c>
      <c r="DM35" s="623"/>
      <c r="DN35" s="623"/>
      <c r="DO35" s="623"/>
      <c r="DP35" s="623"/>
      <c r="DQ35" s="623"/>
      <c r="DR35" s="623"/>
      <c r="DS35" s="623"/>
      <c r="DT35" s="623"/>
      <c r="DU35" s="623"/>
      <c r="DV35" s="624"/>
      <c r="DW35" s="596">
        <v>2.9</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4813527</v>
      </c>
      <c r="S36" s="664"/>
      <c r="T36" s="664"/>
      <c r="U36" s="664"/>
      <c r="V36" s="664"/>
      <c r="W36" s="664"/>
      <c r="X36" s="664"/>
      <c r="Y36" s="665"/>
      <c r="Z36" s="666">
        <v>100</v>
      </c>
      <c r="AA36" s="666"/>
      <c r="AB36" s="666"/>
      <c r="AC36" s="666"/>
      <c r="AD36" s="667">
        <v>3036547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124076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29647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279934</v>
      </c>
      <c r="CS36" s="592"/>
      <c r="CT36" s="592"/>
      <c r="CU36" s="592"/>
      <c r="CV36" s="592"/>
      <c r="CW36" s="592"/>
      <c r="CX36" s="592"/>
      <c r="CY36" s="593"/>
      <c r="CZ36" s="625">
        <v>6.2</v>
      </c>
      <c r="DA36" s="626"/>
      <c r="DB36" s="626"/>
      <c r="DC36" s="627"/>
      <c r="DD36" s="600">
        <v>204508</v>
      </c>
      <c r="DE36" s="592"/>
      <c r="DF36" s="592"/>
      <c r="DG36" s="592"/>
      <c r="DH36" s="592"/>
      <c r="DI36" s="592"/>
      <c r="DJ36" s="592"/>
      <c r="DK36" s="593"/>
      <c r="DL36" s="600">
        <v>116002</v>
      </c>
      <c r="DM36" s="592"/>
      <c r="DN36" s="592"/>
      <c r="DO36" s="592"/>
      <c r="DP36" s="592"/>
      <c r="DQ36" s="592"/>
      <c r="DR36" s="592"/>
      <c r="DS36" s="592"/>
      <c r="DT36" s="592"/>
      <c r="DU36" s="592"/>
      <c r="DV36" s="593"/>
      <c r="DW36" s="596">
        <v>3.6</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v>60167</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768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87120</v>
      </c>
      <c r="CS37" s="623"/>
      <c r="CT37" s="623"/>
      <c r="CU37" s="623"/>
      <c r="CV37" s="623"/>
      <c r="CW37" s="623"/>
      <c r="CX37" s="623"/>
      <c r="CY37" s="624"/>
      <c r="CZ37" s="625">
        <v>1.9</v>
      </c>
      <c r="DA37" s="626"/>
      <c r="DB37" s="626"/>
      <c r="DC37" s="627"/>
      <c r="DD37" s="600">
        <v>87120</v>
      </c>
      <c r="DE37" s="623"/>
      <c r="DF37" s="623"/>
      <c r="DG37" s="623"/>
      <c r="DH37" s="623"/>
      <c r="DI37" s="623"/>
      <c r="DJ37" s="623"/>
      <c r="DK37" s="624"/>
      <c r="DL37" s="600">
        <v>70730</v>
      </c>
      <c r="DM37" s="623"/>
      <c r="DN37" s="623"/>
      <c r="DO37" s="623"/>
      <c r="DP37" s="623"/>
      <c r="DQ37" s="623"/>
      <c r="DR37" s="623"/>
      <c r="DS37" s="623"/>
      <c r="DT37" s="623"/>
      <c r="DU37" s="623"/>
      <c r="DV37" s="624"/>
      <c r="DW37" s="596">
        <v>2.2000000000000002</v>
      </c>
      <c r="DX37" s="617"/>
      <c r="DY37" s="617"/>
      <c r="DZ37" s="617"/>
      <c r="EA37" s="617"/>
      <c r="EB37" s="617"/>
      <c r="EC37" s="618"/>
    </row>
    <row r="38" spans="2:133" ht="11.25" customHeight="1" x14ac:dyDescent="0.15">
      <c r="AQ38" s="670" t="s">
        <v>316</v>
      </c>
      <c r="AR38" s="671"/>
      <c r="AS38" s="671"/>
      <c r="AT38" s="671"/>
      <c r="AU38" s="671"/>
      <c r="AV38" s="671"/>
      <c r="AW38" s="671"/>
      <c r="AX38" s="671"/>
      <c r="AY38" s="672"/>
      <c r="AZ38" s="591">
        <v>31034</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1233</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483414</v>
      </c>
      <c r="CS38" s="592"/>
      <c r="CT38" s="592"/>
      <c r="CU38" s="592"/>
      <c r="CV38" s="592"/>
      <c r="CW38" s="592"/>
      <c r="CX38" s="592"/>
      <c r="CY38" s="593"/>
      <c r="CZ38" s="625">
        <v>10.7</v>
      </c>
      <c r="DA38" s="626"/>
      <c r="DB38" s="626"/>
      <c r="DC38" s="627"/>
      <c r="DD38" s="600">
        <v>444874</v>
      </c>
      <c r="DE38" s="592"/>
      <c r="DF38" s="592"/>
      <c r="DG38" s="592"/>
      <c r="DH38" s="592"/>
      <c r="DI38" s="592"/>
      <c r="DJ38" s="592"/>
      <c r="DK38" s="593"/>
      <c r="DL38" s="600">
        <v>333066</v>
      </c>
      <c r="DM38" s="592"/>
      <c r="DN38" s="592"/>
      <c r="DO38" s="592"/>
      <c r="DP38" s="592"/>
      <c r="DQ38" s="592"/>
      <c r="DR38" s="592"/>
      <c r="DS38" s="592"/>
      <c r="DT38" s="592"/>
      <c r="DU38" s="592"/>
      <c r="DV38" s="593"/>
      <c r="DW38" s="596">
        <v>10.4</v>
      </c>
      <c r="DX38" s="617"/>
      <c r="DY38" s="617"/>
      <c r="DZ38" s="617"/>
      <c r="EA38" s="617"/>
      <c r="EB38" s="617"/>
      <c r="EC38" s="618"/>
    </row>
    <row r="39" spans="2:133" ht="11.25" customHeight="1" x14ac:dyDescent="0.15">
      <c r="AQ39" s="670" t="s">
        <v>319</v>
      </c>
      <c r="AR39" s="671"/>
      <c r="AS39" s="671"/>
      <c r="AT39" s="671"/>
      <c r="AU39" s="671"/>
      <c r="AV39" s="671"/>
      <c r="AW39" s="671"/>
      <c r="AX39" s="671"/>
      <c r="AY39" s="672"/>
      <c r="AZ39" s="591">
        <v>10497</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83985</v>
      </c>
      <c r="CS39" s="623"/>
      <c r="CT39" s="623"/>
      <c r="CU39" s="623"/>
      <c r="CV39" s="623"/>
      <c r="CW39" s="623"/>
      <c r="CX39" s="623"/>
      <c r="CY39" s="624"/>
      <c r="CZ39" s="625">
        <v>1.9</v>
      </c>
      <c r="DA39" s="626"/>
      <c r="DB39" s="626"/>
      <c r="DC39" s="627"/>
      <c r="DD39" s="600">
        <v>81301</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46669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49215</v>
      </c>
      <c r="CS40" s="592"/>
      <c r="CT40" s="592"/>
      <c r="CU40" s="592"/>
      <c r="CV40" s="592"/>
      <c r="CW40" s="592"/>
      <c r="CX40" s="592"/>
      <c r="CY40" s="593"/>
      <c r="CZ40" s="625">
        <v>1.1000000000000001</v>
      </c>
      <c r="DA40" s="626"/>
      <c r="DB40" s="626"/>
      <c r="DC40" s="627"/>
      <c r="DD40" s="600">
        <v>9215</v>
      </c>
      <c r="DE40" s="592"/>
      <c r="DF40" s="592"/>
      <c r="DG40" s="592"/>
      <c r="DH40" s="592"/>
      <c r="DI40" s="592"/>
      <c r="DJ40" s="592"/>
      <c r="DK40" s="593"/>
      <c r="DL40" s="600">
        <v>7220</v>
      </c>
      <c r="DM40" s="592"/>
      <c r="DN40" s="592"/>
      <c r="DO40" s="592"/>
      <c r="DP40" s="592"/>
      <c r="DQ40" s="592"/>
      <c r="DR40" s="592"/>
      <c r="DS40" s="592"/>
      <c r="DT40" s="592"/>
      <c r="DU40" s="592"/>
      <c r="DV40" s="593"/>
      <c r="DW40" s="596">
        <v>0.2</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221468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358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471667</v>
      </c>
      <c r="CS42" s="592"/>
      <c r="CT42" s="592"/>
      <c r="CU42" s="592"/>
      <c r="CV42" s="592"/>
      <c r="CW42" s="592"/>
      <c r="CX42" s="592"/>
      <c r="CY42" s="593"/>
      <c r="CZ42" s="625">
        <v>10.4</v>
      </c>
      <c r="DA42" s="674"/>
      <c r="DB42" s="674"/>
      <c r="DC42" s="675"/>
      <c r="DD42" s="600">
        <v>180346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t="s">
        <v>323</v>
      </c>
      <c r="CS43" s="623"/>
      <c r="CT43" s="623"/>
      <c r="CU43" s="623"/>
      <c r="CV43" s="623"/>
      <c r="CW43" s="623"/>
      <c r="CX43" s="623"/>
      <c r="CY43" s="624"/>
      <c r="CZ43" s="625" t="s">
        <v>323</v>
      </c>
      <c r="DA43" s="626"/>
      <c r="DB43" s="626"/>
      <c r="DC43" s="627"/>
      <c r="DD43" s="600" t="s">
        <v>323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448822</v>
      </c>
      <c r="CS44" s="592"/>
      <c r="CT44" s="592"/>
      <c r="CU44" s="592"/>
      <c r="CV44" s="592"/>
      <c r="CW44" s="592"/>
      <c r="CX44" s="592"/>
      <c r="CY44" s="593"/>
      <c r="CZ44" s="625">
        <v>9.9</v>
      </c>
      <c r="DA44" s="674"/>
      <c r="DB44" s="674"/>
      <c r="DC44" s="675"/>
      <c r="DD44" s="600">
        <v>174433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54097</v>
      </c>
      <c r="CS45" s="623"/>
      <c r="CT45" s="623"/>
      <c r="CU45" s="623"/>
      <c r="CV45" s="623"/>
      <c r="CW45" s="623"/>
      <c r="CX45" s="623"/>
      <c r="CY45" s="624"/>
      <c r="CZ45" s="625">
        <v>1.2</v>
      </c>
      <c r="DA45" s="626"/>
      <c r="DB45" s="626"/>
      <c r="DC45" s="627"/>
      <c r="DD45" s="600">
        <v>28870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345137</v>
      </c>
      <c r="CS46" s="592"/>
      <c r="CT46" s="592"/>
      <c r="CU46" s="592"/>
      <c r="CV46" s="592"/>
      <c r="CW46" s="592"/>
      <c r="CX46" s="592"/>
      <c r="CY46" s="593"/>
      <c r="CZ46" s="625">
        <v>7.6</v>
      </c>
      <c r="DA46" s="674"/>
      <c r="DB46" s="674"/>
      <c r="DC46" s="675"/>
      <c r="DD46" s="600">
        <v>145475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22845</v>
      </c>
      <c r="CS47" s="623"/>
      <c r="CT47" s="623"/>
      <c r="CU47" s="623"/>
      <c r="CV47" s="623"/>
      <c r="CW47" s="623"/>
      <c r="CX47" s="623"/>
      <c r="CY47" s="624"/>
      <c r="CZ47" s="625">
        <v>0.5</v>
      </c>
      <c r="DA47" s="626"/>
      <c r="DB47" s="626"/>
      <c r="DC47" s="627"/>
      <c r="DD47" s="600">
        <v>5913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4525669</v>
      </c>
      <c r="CS49" s="659"/>
      <c r="CT49" s="659"/>
      <c r="CU49" s="659"/>
      <c r="CV49" s="659"/>
      <c r="CW49" s="659"/>
      <c r="CX49" s="659"/>
      <c r="CY49" s="686"/>
      <c r="CZ49" s="687">
        <v>100</v>
      </c>
      <c r="DA49" s="688"/>
      <c r="DB49" s="688"/>
      <c r="DC49" s="689"/>
      <c r="DD49" s="690">
        <v>3307415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5" zoomScale="70" zoomScaleNormal="25" zoomScaleSheetLayoutView="70" workbookViewId="0">
      <selection activeCell="AU64" sqref="AU6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4654</v>
      </c>
      <c r="R7" s="721"/>
      <c r="S7" s="721"/>
      <c r="T7" s="721"/>
      <c r="U7" s="721"/>
      <c r="V7" s="721">
        <v>4366</v>
      </c>
      <c r="W7" s="721"/>
      <c r="X7" s="721"/>
      <c r="Y7" s="721"/>
      <c r="Z7" s="721"/>
      <c r="AA7" s="721">
        <v>288</v>
      </c>
      <c r="AB7" s="721"/>
      <c r="AC7" s="721"/>
      <c r="AD7" s="721"/>
      <c r="AE7" s="722"/>
      <c r="AF7" s="723">
        <v>265</v>
      </c>
      <c r="AG7" s="724"/>
      <c r="AH7" s="724"/>
      <c r="AI7" s="724"/>
      <c r="AJ7" s="725"/>
      <c r="AK7" s="760" t="s">
        <v>533</v>
      </c>
      <c r="AL7" s="761"/>
      <c r="AM7" s="761"/>
      <c r="AN7" s="761"/>
      <c r="AO7" s="761"/>
      <c r="AP7" s="761">
        <v>5591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247</v>
      </c>
      <c r="R8" s="745"/>
      <c r="S8" s="745"/>
      <c r="T8" s="745"/>
      <c r="U8" s="745"/>
      <c r="V8" s="745">
        <v>247</v>
      </c>
      <c r="W8" s="745"/>
      <c r="X8" s="745"/>
      <c r="Y8" s="745"/>
      <c r="Z8" s="745"/>
      <c r="AA8" s="745" t="s">
        <v>533</v>
      </c>
      <c r="AB8" s="745"/>
      <c r="AC8" s="745"/>
      <c r="AD8" s="745"/>
      <c r="AE8" s="746"/>
      <c r="AF8" s="747" t="s">
        <v>112</v>
      </c>
      <c r="AG8" s="748"/>
      <c r="AH8" s="748"/>
      <c r="AI8" s="748"/>
      <c r="AJ8" s="749"/>
      <c r="AK8" s="750" t="s">
        <v>533</v>
      </c>
      <c r="AL8" s="751"/>
      <c r="AM8" s="751"/>
      <c r="AN8" s="751"/>
      <c r="AO8" s="751"/>
      <c r="AP8" s="751">
        <v>19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4901</v>
      </c>
      <c r="R23" s="780"/>
      <c r="S23" s="780"/>
      <c r="T23" s="780"/>
      <c r="U23" s="780"/>
      <c r="V23" s="780">
        <v>4613</v>
      </c>
      <c r="W23" s="780"/>
      <c r="X23" s="780"/>
      <c r="Y23" s="780"/>
      <c r="Z23" s="780"/>
      <c r="AA23" s="780">
        <v>288</v>
      </c>
      <c r="AB23" s="780"/>
      <c r="AC23" s="780"/>
      <c r="AD23" s="780"/>
      <c r="AE23" s="781"/>
      <c r="AF23" s="782">
        <v>265</v>
      </c>
      <c r="AG23" s="780"/>
      <c r="AH23" s="780"/>
      <c r="AI23" s="780"/>
      <c r="AJ23" s="783"/>
      <c r="AK23" s="784"/>
      <c r="AL23" s="785"/>
      <c r="AM23" s="785"/>
      <c r="AN23" s="785"/>
      <c r="AO23" s="785"/>
      <c r="AP23" s="780">
        <v>5610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705</v>
      </c>
      <c r="R28" s="809"/>
      <c r="S28" s="809"/>
      <c r="T28" s="809"/>
      <c r="U28" s="809"/>
      <c r="V28" s="809">
        <v>664</v>
      </c>
      <c r="W28" s="809"/>
      <c r="X28" s="809"/>
      <c r="Y28" s="809"/>
      <c r="Z28" s="809"/>
      <c r="AA28" s="809">
        <v>41</v>
      </c>
      <c r="AB28" s="809"/>
      <c r="AC28" s="809"/>
      <c r="AD28" s="809"/>
      <c r="AE28" s="810"/>
      <c r="AF28" s="811">
        <v>41</v>
      </c>
      <c r="AG28" s="809"/>
      <c r="AH28" s="809"/>
      <c r="AI28" s="809"/>
      <c r="AJ28" s="812"/>
      <c r="AK28" s="813">
        <v>47</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874</v>
      </c>
      <c r="R29" s="745"/>
      <c r="S29" s="745"/>
      <c r="T29" s="745"/>
      <c r="U29" s="745"/>
      <c r="V29" s="745">
        <v>859</v>
      </c>
      <c r="W29" s="745"/>
      <c r="X29" s="745"/>
      <c r="Y29" s="745"/>
      <c r="Z29" s="745"/>
      <c r="AA29" s="745">
        <v>15</v>
      </c>
      <c r="AB29" s="745"/>
      <c r="AC29" s="745"/>
      <c r="AD29" s="745"/>
      <c r="AE29" s="746"/>
      <c r="AF29" s="747">
        <v>15</v>
      </c>
      <c r="AG29" s="748"/>
      <c r="AH29" s="748"/>
      <c r="AI29" s="748"/>
      <c r="AJ29" s="749"/>
      <c r="AK29" s="816">
        <v>121</v>
      </c>
      <c r="AL29" s="817"/>
      <c r="AM29" s="817"/>
      <c r="AN29" s="817"/>
      <c r="AO29" s="817"/>
      <c r="AP29" s="817" t="s">
        <v>535</v>
      </c>
      <c r="AQ29" s="817"/>
      <c r="AR29" s="817"/>
      <c r="AS29" s="817"/>
      <c r="AT29" s="817"/>
      <c r="AU29" s="817" t="s">
        <v>535</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78</v>
      </c>
      <c r="R30" s="745"/>
      <c r="S30" s="745"/>
      <c r="T30" s="745"/>
      <c r="U30" s="745"/>
      <c r="V30" s="745">
        <v>78</v>
      </c>
      <c r="W30" s="745"/>
      <c r="X30" s="745"/>
      <c r="Y30" s="745"/>
      <c r="Z30" s="745"/>
      <c r="AA30" s="745">
        <v>0</v>
      </c>
      <c r="AB30" s="745"/>
      <c r="AC30" s="745"/>
      <c r="AD30" s="745"/>
      <c r="AE30" s="746"/>
      <c r="AF30" s="747">
        <v>0</v>
      </c>
      <c r="AG30" s="748"/>
      <c r="AH30" s="748"/>
      <c r="AI30" s="748"/>
      <c r="AJ30" s="749"/>
      <c r="AK30" s="816">
        <v>31</v>
      </c>
      <c r="AL30" s="817"/>
      <c r="AM30" s="817"/>
      <c r="AN30" s="817"/>
      <c r="AO30" s="817"/>
      <c r="AP30" s="817" t="s">
        <v>535</v>
      </c>
      <c r="AQ30" s="817"/>
      <c r="AR30" s="817"/>
      <c r="AS30" s="817"/>
      <c r="AT30" s="817"/>
      <c r="AU30" s="817" t="s">
        <v>536</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139</v>
      </c>
      <c r="R31" s="745"/>
      <c r="S31" s="745"/>
      <c r="T31" s="745"/>
      <c r="U31" s="745"/>
      <c r="V31" s="745">
        <v>121</v>
      </c>
      <c r="W31" s="745"/>
      <c r="X31" s="745"/>
      <c r="Y31" s="745"/>
      <c r="Z31" s="745"/>
      <c r="AA31" s="745">
        <v>18</v>
      </c>
      <c r="AB31" s="745"/>
      <c r="AC31" s="745"/>
      <c r="AD31" s="745"/>
      <c r="AE31" s="746"/>
      <c r="AF31" s="747">
        <v>143</v>
      </c>
      <c r="AG31" s="748"/>
      <c r="AH31" s="748"/>
      <c r="AI31" s="748"/>
      <c r="AJ31" s="749"/>
      <c r="AK31" s="816" t="s">
        <v>535</v>
      </c>
      <c r="AL31" s="817"/>
      <c r="AM31" s="817"/>
      <c r="AN31" s="817"/>
      <c r="AO31" s="817"/>
      <c r="AP31" s="817">
        <v>842</v>
      </c>
      <c r="AQ31" s="817"/>
      <c r="AR31" s="817"/>
      <c r="AS31" s="817"/>
      <c r="AT31" s="817"/>
      <c r="AU31" s="817" t="s">
        <v>535</v>
      </c>
      <c r="AV31" s="817"/>
      <c r="AW31" s="817"/>
      <c r="AX31" s="817"/>
      <c r="AY31" s="817"/>
      <c r="AZ31" s="818" t="s">
        <v>536</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30</v>
      </c>
      <c r="R32" s="745"/>
      <c r="S32" s="745"/>
      <c r="T32" s="745"/>
      <c r="U32" s="745"/>
      <c r="V32" s="745">
        <v>21</v>
      </c>
      <c r="W32" s="745"/>
      <c r="X32" s="745"/>
      <c r="Y32" s="745"/>
      <c r="Z32" s="745"/>
      <c r="AA32" s="745">
        <v>9</v>
      </c>
      <c r="AB32" s="745"/>
      <c r="AC32" s="745"/>
      <c r="AD32" s="745"/>
      <c r="AE32" s="746"/>
      <c r="AF32" s="747">
        <v>32</v>
      </c>
      <c r="AG32" s="748"/>
      <c r="AH32" s="748"/>
      <c r="AI32" s="748"/>
      <c r="AJ32" s="749"/>
      <c r="AK32" s="816">
        <v>10</v>
      </c>
      <c r="AL32" s="817"/>
      <c r="AM32" s="817"/>
      <c r="AN32" s="817"/>
      <c r="AO32" s="817"/>
      <c r="AP32" s="817">
        <v>102</v>
      </c>
      <c r="AQ32" s="817"/>
      <c r="AR32" s="817"/>
      <c r="AS32" s="817"/>
      <c r="AT32" s="817"/>
      <c r="AU32" s="817">
        <v>51</v>
      </c>
      <c r="AV32" s="817"/>
      <c r="AW32" s="817"/>
      <c r="AX32" s="817"/>
      <c r="AY32" s="817"/>
      <c r="AZ32" s="818" t="s">
        <v>535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183</v>
      </c>
      <c r="R33" s="745"/>
      <c r="S33" s="745"/>
      <c r="T33" s="745"/>
      <c r="U33" s="745"/>
      <c r="V33" s="745">
        <v>177</v>
      </c>
      <c r="W33" s="745"/>
      <c r="X33" s="745"/>
      <c r="Y33" s="745"/>
      <c r="Z33" s="745"/>
      <c r="AA33" s="745">
        <v>6</v>
      </c>
      <c r="AB33" s="745"/>
      <c r="AC33" s="745"/>
      <c r="AD33" s="745"/>
      <c r="AE33" s="746"/>
      <c r="AF33" s="747">
        <v>87</v>
      </c>
      <c r="AG33" s="748"/>
      <c r="AH33" s="748"/>
      <c r="AI33" s="748"/>
      <c r="AJ33" s="749"/>
      <c r="AK33" s="816" t="s">
        <v>535</v>
      </c>
      <c r="AL33" s="817"/>
      <c r="AM33" s="817"/>
      <c r="AN33" s="817"/>
      <c r="AO33" s="817"/>
      <c r="AP33" s="817" t="s">
        <v>535</v>
      </c>
      <c r="AQ33" s="817"/>
      <c r="AR33" s="817"/>
      <c r="AS33" s="817"/>
      <c r="AT33" s="817"/>
      <c r="AU33" s="817" t="s">
        <v>535</v>
      </c>
      <c r="AV33" s="817"/>
      <c r="AW33" s="817"/>
      <c r="AX33" s="817"/>
      <c r="AY33" s="817"/>
      <c r="AZ33" s="818" t="s">
        <v>536</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104</v>
      </c>
      <c r="R34" s="745"/>
      <c r="S34" s="745"/>
      <c r="T34" s="745"/>
      <c r="U34" s="745"/>
      <c r="V34" s="745">
        <v>104</v>
      </c>
      <c r="W34" s="745"/>
      <c r="X34" s="745"/>
      <c r="Y34" s="745"/>
      <c r="Z34" s="745"/>
      <c r="AA34" s="745" t="s">
        <v>535</v>
      </c>
      <c r="AB34" s="745"/>
      <c r="AC34" s="745"/>
      <c r="AD34" s="745"/>
      <c r="AE34" s="746"/>
      <c r="AF34" s="747" t="s">
        <v>112</v>
      </c>
      <c r="AG34" s="748"/>
      <c r="AH34" s="748"/>
      <c r="AI34" s="748"/>
      <c r="AJ34" s="749"/>
      <c r="AK34" s="816">
        <v>60</v>
      </c>
      <c r="AL34" s="817"/>
      <c r="AM34" s="817"/>
      <c r="AN34" s="817"/>
      <c r="AO34" s="817"/>
      <c r="AP34" s="817">
        <v>56</v>
      </c>
      <c r="AQ34" s="817"/>
      <c r="AR34" s="817"/>
      <c r="AS34" s="817"/>
      <c r="AT34" s="817"/>
      <c r="AU34" s="817">
        <v>44</v>
      </c>
      <c r="AV34" s="817"/>
      <c r="AW34" s="817"/>
      <c r="AX34" s="817"/>
      <c r="AY34" s="817"/>
      <c r="AZ34" s="818" t="s">
        <v>535</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388</v>
      </c>
      <c r="C35" s="742"/>
      <c r="D35" s="742"/>
      <c r="E35" s="742"/>
      <c r="F35" s="742"/>
      <c r="G35" s="742"/>
      <c r="H35" s="742"/>
      <c r="I35" s="742"/>
      <c r="J35" s="742"/>
      <c r="K35" s="742"/>
      <c r="L35" s="742"/>
      <c r="M35" s="742"/>
      <c r="N35" s="742"/>
      <c r="O35" s="742"/>
      <c r="P35" s="743"/>
      <c r="Q35" s="744">
        <v>209</v>
      </c>
      <c r="R35" s="745"/>
      <c r="S35" s="745"/>
      <c r="T35" s="745"/>
      <c r="U35" s="745"/>
      <c r="V35" s="745">
        <v>209</v>
      </c>
      <c r="W35" s="745"/>
      <c r="X35" s="745"/>
      <c r="Y35" s="745"/>
      <c r="Z35" s="745"/>
      <c r="AA35" s="745" t="s">
        <v>536</v>
      </c>
      <c r="AB35" s="745"/>
      <c r="AC35" s="745"/>
      <c r="AD35" s="745"/>
      <c r="AE35" s="746"/>
      <c r="AF35" s="747" t="s">
        <v>112</v>
      </c>
      <c r="AG35" s="748"/>
      <c r="AH35" s="748"/>
      <c r="AI35" s="748"/>
      <c r="AJ35" s="749"/>
      <c r="AK35" s="816">
        <v>124</v>
      </c>
      <c r="AL35" s="817"/>
      <c r="AM35" s="817"/>
      <c r="AN35" s="817"/>
      <c r="AO35" s="817"/>
      <c r="AP35" s="817">
        <v>1383</v>
      </c>
      <c r="AQ35" s="817"/>
      <c r="AR35" s="817"/>
      <c r="AS35" s="817"/>
      <c r="AT35" s="817"/>
      <c r="AU35" s="817">
        <v>1181</v>
      </c>
      <c r="AV35" s="817"/>
      <c r="AW35" s="817"/>
      <c r="AX35" s="817"/>
      <c r="AY35" s="817"/>
      <c r="AZ35" s="818" t="s">
        <v>536</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318</v>
      </c>
      <c r="AG63" s="828"/>
      <c r="AH63" s="828"/>
      <c r="AI63" s="828"/>
      <c r="AJ63" s="829"/>
      <c r="AK63" s="830"/>
      <c r="AL63" s="825"/>
      <c r="AM63" s="825"/>
      <c r="AN63" s="825"/>
      <c r="AO63" s="825"/>
      <c r="AP63" s="828">
        <v>2383</v>
      </c>
      <c r="AQ63" s="828"/>
      <c r="AR63" s="828"/>
      <c r="AS63" s="828"/>
      <c r="AT63" s="828"/>
      <c r="AU63" s="828">
        <v>1276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392</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534</v>
      </c>
      <c r="C68" s="856"/>
      <c r="D68" s="856"/>
      <c r="E68" s="856"/>
      <c r="F68" s="856"/>
      <c r="G68" s="856"/>
      <c r="H68" s="856"/>
      <c r="I68" s="856"/>
      <c r="J68" s="856"/>
      <c r="K68" s="856"/>
      <c r="L68" s="856"/>
      <c r="M68" s="856"/>
      <c r="N68" s="856"/>
      <c r="O68" s="856"/>
      <c r="P68" s="857"/>
      <c r="Q68" s="858">
        <v>1957</v>
      </c>
      <c r="R68" s="852"/>
      <c r="S68" s="852"/>
      <c r="T68" s="852"/>
      <c r="U68" s="852"/>
      <c r="V68" s="852">
        <v>1886</v>
      </c>
      <c r="W68" s="852"/>
      <c r="X68" s="852"/>
      <c r="Y68" s="852"/>
      <c r="Z68" s="852"/>
      <c r="AA68" s="852">
        <v>71</v>
      </c>
      <c r="AB68" s="852"/>
      <c r="AC68" s="852"/>
      <c r="AD68" s="852"/>
      <c r="AE68" s="852"/>
      <c r="AF68" s="852">
        <v>71</v>
      </c>
      <c r="AG68" s="852"/>
      <c r="AH68" s="852"/>
      <c r="AI68" s="852"/>
      <c r="AJ68" s="852"/>
      <c r="AK68" s="852" t="s">
        <v>536</v>
      </c>
      <c r="AL68" s="852"/>
      <c r="AM68" s="852"/>
      <c r="AN68" s="852"/>
      <c r="AO68" s="852"/>
      <c r="AP68" s="852">
        <v>1870</v>
      </c>
      <c r="AQ68" s="852"/>
      <c r="AR68" s="852"/>
      <c r="AS68" s="852"/>
      <c r="AT68" s="852"/>
      <c r="AU68" s="852">
        <v>347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71</v>
      </c>
      <c r="AG88" s="828"/>
      <c r="AH88" s="828"/>
      <c r="AI88" s="828"/>
      <c r="AJ88" s="828"/>
      <c r="AK88" s="825"/>
      <c r="AL88" s="825"/>
      <c r="AM88" s="825"/>
      <c r="AN88" s="825"/>
      <c r="AO88" s="825"/>
      <c r="AP88" s="828">
        <v>1870</v>
      </c>
      <c r="AQ88" s="828"/>
      <c r="AR88" s="828"/>
      <c r="AS88" s="828"/>
      <c r="AT88" s="828"/>
      <c r="AU88" s="828">
        <v>347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x14ac:dyDescent="0.15">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872225</v>
      </c>
      <c r="AB110" s="888"/>
      <c r="AC110" s="888"/>
      <c r="AD110" s="888"/>
      <c r="AE110" s="889"/>
      <c r="AF110" s="890">
        <v>884820</v>
      </c>
      <c r="AG110" s="888"/>
      <c r="AH110" s="888"/>
      <c r="AI110" s="888"/>
      <c r="AJ110" s="889"/>
      <c r="AK110" s="890">
        <v>860773</v>
      </c>
      <c r="AL110" s="888"/>
      <c r="AM110" s="888"/>
      <c r="AN110" s="888"/>
      <c r="AO110" s="889"/>
      <c r="AP110" s="891">
        <v>33.4</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6331926</v>
      </c>
      <c r="BR110" s="925"/>
      <c r="BS110" s="925"/>
      <c r="BT110" s="925"/>
      <c r="BU110" s="925"/>
      <c r="BV110" s="925">
        <v>5913760</v>
      </c>
      <c r="BW110" s="925"/>
      <c r="BX110" s="925"/>
      <c r="BY110" s="925"/>
      <c r="BZ110" s="925"/>
      <c r="CA110" s="925">
        <v>5610252</v>
      </c>
      <c r="CB110" s="925"/>
      <c r="CC110" s="925"/>
      <c r="CD110" s="925"/>
      <c r="CE110" s="925"/>
      <c r="CF110" s="939">
        <v>217.8</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101224</v>
      </c>
      <c r="BR111" s="918"/>
      <c r="BS111" s="918"/>
      <c r="BT111" s="918"/>
      <c r="BU111" s="918"/>
      <c r="BV111" s="918">
        <v>82512</v>
      </c>
      <c r="BW111" s="918"/>
      <c r="BX111" s="918"/>
      <c r="BY111" s="918"/>
      <c r="BZ111" s="918"/>
      <c r="CA111" s="918">
        <v>63064</v>
      </c>
      <c r="CB111" s="918"/>
      <c r="CC111" s="918"/>
      <c r="CD111" s="918"/>
      <c r="CE111" s="918"/>
      <c r="CF111" s="912">
        <v>2.4</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1449287</v>
      </c>
      <c r="BR112" s="918"/>
      <c r="BS112" s="918"/>
      <c r="BT112" s="918"/>
      <c r="BU112" s="918"/>
      <c r="BV112" s="918">
        <v>1346368</v>
      </c>
      <c r="BW112" s="918"/>
      <c r="BX112" s="918"/>
      <c r="BY112" s="918"/>
      <c r="BZ112" s="918"/>
      <c r="CA112" s="918">
        <v>1275903</v>
      </c>
      <c r="CB112" s="918"/>
      <c r="CC112" s="918"/>
      <c r="CD112" s="918"/>
      <c r="CE112" s="918"/>
      <c r="CF112" s="912">
        <v>49.5</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136031</v>
      </c>
      <c r="AB113" s="932"/>
      <c r="AC113" s="932"/>
      <c r="AD113" s="932"/>
      <c r="AE113" s="933"/>
      <c r="AF113" s="934">
        <v>128505</v>
      </c>
      <c r="AG113" s="932"/>
      <c r="AH113" s="932"/>
      <c r="AI113" s="932"/>
      <c r="AJ113" s="933"/>
      <c r="AK113" s="934">
        <v>132157</v>
      </c>
      <c r="AL113" s="932"/>
      <c r="AM113" s="932"/>
      <c r="AN113" s="932"/>
      <c r="AO113" s="933"/>
      <c r="AP113" s="935">
        <v>5.0999999999999996</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85660</v>
      </c>
      <c r="BR113" s="918"/>
      <c r="BS113" s="918"/>
      <c r="BT113" s="918"/>
      <c r="BU113" s="918"/>
      <c r="BV113" s="918">
        <v>218980</v>
      </c>
      <c r="BW113" s="918"/>
      <c r="BX113" s="918"/>
      <c r="BY113" s="918"/>
      <c r="BZ113" s="918"/>
      <c r="CA113" s="918">
        <v>346660</v>
      </c>
      <c r="CB113" s="918"/>
      <c r="CC113" s="918"/>
      <c r="CD113" s="918"/>
      <c r="CE113" s="918"/>
      <c r="CF113" s="912">
        <v>13.5</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v>
      </c>
      <c r="AB114" s="957"/>
      <c r="AC114" s="957"/>
      <c r="AD114" s="957"/>
      <c r="AE114" s="958"/>
      <c r="AF114" s="959">
        <v>278</v>
      </c>
      <c r="AG114" s="957"/>
      <c r="AH114" s="957"/>
      <c r="AI114" s="957"/>
      <c r="AJ114" s="958"/>
      <c r="AK114" s="959">
        <v>449</v>
      </c>
      <c r="AL114" s="957"/>
      <c r="AM114" s="957"/>
      <c r="AN114" s="957"/>
      <c r="AO114" s="958"/>
      <c r="AP114" s="960">
        <v>0</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1308981</v>
      </c>
      <c r="BR114" s="918"/>
      <c r="BS114" s="918"/>
      <c r="BT114" s="918"/>
      <c r="BU114" s="918"/>
      <c r="BV114" s="918">
        <v>1283044</v>
      </c>
      <c r="BW114" s="918"/>
      <c r="BX114" s="918"/>
      <c r="BY114" s="918"/>
      <c r="BZ114" s="918"/>
      <c r="CA114" s="918">
        <v>1226433</v>
      </c>
      <c r="CB114" s="918"/>
      <c r="CC114" s="918"/>
      <c r="CD114" s="918"/>
      <c r="CE114" s="918"/>
      <c r="CF114" s="912">
        <v>47.6</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101224</v>
      </c>
      <c r="DH114" s="957"/>
      <c r="DI114" s="957"/>
      <c r="DJ114" s="957"/>
      <c r="DK114" s="958"/>
      <c r="DL114" s="959">
        <v>82512</v>
      </c>
      <c r="DM114" s="957"/>
      <c r="DN114" s="957"/>
      <c r="DO114" s="957"/>
      <c r="DP114" s="958"/>
      <c r="DQ114" s="959">
        <v>63064</v>
      </c>
      <c r="DR114" s="957"/>
      <c r="DS114" s="957"/>
      <c r="DT114" s="957"/>
      <c r="DU114" s="958"/>
      <c r="DV114" s="960">
        <v>2.4</v>
      </c>
      <c r="DW114" s="961"/>
      <c r="DX114" s="961"/>
      <c r="DY114" s="961"/>
      <c r="DZ114" s="962"/>
    </row>
    <row r="115" spans="1:130" s="197" customFormat="1" ht="26.25" customHeight="1" x14ac:dyDescent="0.15">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19823</v>
      </c>
      <c r="AB115" s="932"/>
      <c r="AC115" s="932"/>
      <c r="AD115" s="932"/>
      <c r="AE115" s="933"/>
      <c r="AF115" s="934">
        <v>19741</v>
      </c>
      <c r="AG115" s="932"/>
      <c r="AH115" s="932"/>
      <c r="AI115" s="932"/>
      <c r="AJ115" s="933"/>
      <c r="AK115" s="934">
        <v>19789</v>
      </c>
      <c r="AL115" s="932"/>
      <c r="AM115" s="932"/>
      <c r="AN115" s="932"/>
      <c r="AO115" s="933"/>
      <c r="AP115" s="935">
        <v>0.8</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73</v>
      </c>
      <c r="AB116" s="957"/>
      <c r="AC116" s="957"/>
      <c r="AD116" s="957"/>
      <c r="AE116" s="958"/>
      <c r="AF116" s="959">
        <v>93</v>
      </c>
      <c r="AG116" s="957"/>
      <c r="AH116" s="957"/>
      <c r="AI116" s="957"/>
      <c r="AJ116" s="958"/>
      <c r="AK116" s="959">
        <v>90</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1028182</v>
      </c>
      <c r="AB117" s="964"/>
      <c r="AC117" s="964"/>
      <c r="AD117" s="964"/>
      <c r="AE117" s="965"/>
      <c r="AF117" s="963">
        <v>1033437</v>
      </c>
      <c r="AG117" s="964"/>
      <c r="AH117" s="964"/>
      <c r="AI117" s="964"/>
      <c r="AJ117" s="965"/>
      <c r="AK117" s="963">
        <v>1013258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9277078</v>
      </c>
      <c r="BR118" s="984"/>
      <c r="BS118" s="984"/>
      <c r="BT118" s="984"/>
      <c r="BU118" s="984"/>
      <c r="BV118" s="984">
        <v>8844664</v>
      </c>
      <c r="BW118" s="984"/>
      <c r="BX118" s="984"/>
      <c r="BY118" s="984"/>
      <c r="BZ118" s="984"/>
      <c r="CA118" s="984">
        <v>8522312</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1257570</v>
      </c>
      <c r="BR119" s="925"/>
      <c r="BS119" s="925"/>
      <c r="BT119" s="925"/>
      <c r="BU119" s="925"/>
      <c r="BV119" s="925">
        <v>1496491</v>
      </c>
      <c r="BW119" s="925"/>
      <c r="BX119" s="925"/>
      <c r="BY119" s="925"/>
      <c r="BZ119" s="925"/>
      <c r="CA119" s="925">
        <v>1743140</v>
      </c>
      <c r="CB119" s="925"/>
      <c r="CC119" s="925"/>
      <c r="CD119" s="925"/>
      <c r="CE119" s="925"/>
      <c r="CF119" s="939">
        <v>67.7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597457</v>
      </c>
      <c r="BR120" s="918"/>
      <c r="BS120" s="918"/>
      <c r="BT120" s="918"/>
      <c r="BU120" s="918"/>
      <c r="BV120" s="918">
        <v>561278</v>
      </c>
      <c r="BW120" s="918"/>
      <c r="BX120" s="918"/>
      <c r="BY120" s="918"/>
      <c r="BZ120" s="918"/>
      <c r="CA120" s="918">
        <v>508976</v>
      </c>
      <c r="CB120" s="918"/>
      <c r="CC120" s="918"/>
      <c r="CD120" s="918"/>
      <c r="CE120" s="918"/>
      <c r="CF120" s="912">
        <v>19.8</v>
      </c>
      <c r="CG120" s="913"/>
      <c r="CH120" s="913"/>
      <c r="CI120" s="913"/>
      <c r="CJ120" s="913"/>
      <c r="CK120" s="1011" t="s">
        <v>438</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1301120</v>
      </c>
      <c r="DH120" s="925"/>
      <c r="DI120" s="925"/>
      <c r="DJ120" s="925"/>
      <c r="DK120" s="925"/>
      <c r="DL120" s="925">
        <v>1232016</v>
      </c>
      <c r="DM120" s="925"/>
      <c r="DN120" s="925"/>
      <c r="DO120" s="925"/>
      <c r="DP120" s="925"/>
      <c r="DQ120" s="925">
        <v>1181157</v>
      </c>
      <c r="DR120" s="925"/>
      <c r="DS120" s="925"/>
      <c r="DT120" s="925"/>
      <c r="DU120" s="925"/>
      <c r="DV120" s="926">
        <v>45.9</v>
      </c>
      <c r="DW120" s="926"/>
      <c r="DX120" s="926"/>
      <c r="DY120" s="926"/>
      <c r="DZ120" s="927"/>
    </row>
    <row r="121" spans="1:130" s="197" customFormat="1" ht="26.25" customHeight="1" x14ac:dyDescent="0.15">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5154779</v>
      </c>
      <c r="BR121" s="984"/>
      <c r="BS121" s="984"/>
      <c r="BT121" s="984"/>
      <c r="BU121" s="984"/>
      <c r="BV121" s="984">
        <v>5031409</v>
      </c>
      <c r="BW121" s="984"/>
      <c r="BX121" s="984"/>
      <c r="BY121" s="984"/>
      <c r="BZ121" s="984"/>
      <c r="CA121" s="984">
        <v>4892121</v>
      </c>
      <c r="CB121" s="984"/>
      <c r="CC121" s="984"/>
      <c r="CD121" s="984"/>
      <c r="CE121" s="984"/>
      <c r="CF121" s="1022">
        <v>190</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66050</v>
      </c>
      <c r="DH121" s="918"/>
      <c r="DI121" s="918"/>
      <c r="DJ121" s="918"/>
      <c r="DK121" s="918"/>
      <c r="DL121" s="918">
        <v>58258</v>
      </c>
      <c r="DM121" s="918"/>
      <c r="DN121" s="918"/>
      <c r="DO121" s="918"/>
      <c r="DP121" s="918"/>
      <c r="DQ121" s="918">
        <v>51038</v>
      </c>
      <c r="DR121" s="918"/>
      <c r="DS121" s="918"/>
      <c r="DT121" s="918"/>
      <c r="DU121" s="918"/>
      <c r="DV121" s="919">
        <v>2</v>
      </c>
      <c r="DW121" s="919"/>
      <c r="DX121" s="919"/>
      <c r="DY121" s="919"/>
      <c r="DZ121" s="920"/>
    </row>
    <row r="122" spans="1:130" s="197" customFormat="1" ht="26.25" customHeight="1" x14ac:dyDescent="0.15">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19516</v>
      </c>
      <c r="AB122" s="957"/>
      <c r="AC122" s="957"/>
      <c r="AD122" s="957"/>
      <c r="AE122" s="958"/>
      <c r="AF122" s="959">
        <v>19536</v>
      </c>
      <c r="AG122" s="957"/>
      <c r="AH122" s="957"/>
      <c r="AI122" s="957"/>
      <c r="AJ122" s="958"/>
      <c r="AK122" s="959">
        <v>19624</v>
      </c>
      <c r="AL122" s="957"/>
      <c r="AM122" s="957"/>
      <c r="AN122" s="957"/>
      <c r="AO122" s="958"/>
      <c r="AP122" s="960">
        <v>0.8</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7009806</v>
      </c>
      <c r="BR122" s="1033"/>
      <c r="BS122" s="1033"/>
      <c r="BT122" s="1033"/>
      <c r="BU122" s="1033"/>
      <c r="BV122" s="1033">
        <v>7089178</v>
      </c>
      <c r="BW122" s="1033"/>
      <c r="BX122" s="1033"/>
      <c r="BY122" s="1033"/>
      <c r="BZ122" s="1033"/>
      <c r="CA122" s="1033">
        <v>7144237</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82117</v>
      </c>
      <c r="DH122" s="918"/>
      <c r="DI122" s="918"/>
      <c r="DJ122" s="918"/>
      <c r="DK122" s="918"/>
      <c r="DL122" s="918">
        <v>56094</v>
      </c>
      <c r="DM122" s="918"/>
      <c r="DN122" s="918"/>
      <c r="DO122" s="918"/>
      <c r="DP122" s="918"/>
      <c r="DQ122" s="918">
        <v>43708</v>
      </c>
      <c r="DR122" s="918"/>
      <c r="DS122" s="918"/>
      <c r="DT122" s="918"/>
      <c r="DU122" s="918"/>
      <c r="DV122" s="919">
        <v>1.7</v>
      </c>
      <c r="DW122" s="919"/>
      <c r="DX122" s="919"/>
      <c r="DY122" s="919"/>
      <c r="DZ122" s="920"/>
    </row>
    <row r="123" spans="1:130" s="197" customFormat="1" ht="26.25" customHeight="1" thickBot="1" x14ac:dyDescent="0.2">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92.4</v>
      </c>
      <c r="BR123" s="1025"/>
      <c r="BS123" s="1025"/>
      <c r="BT123" s="1025"/>
      <c r="BU123" s="1025"/>
      <c r="BV123" s="1025">
        <v>68.8</v>
      </c>
      <c r="BW123" s="1025"/>
      <c r="BX123" s="1025"/>
      <c r="BY123" s="1025"/>
      <c r="BZ123" s="1025"/>
      <c r="CA123" s="1025">
        <v>53.5</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x14ac:dyDescent="0.15">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307</v>
      </c>
      <c r="AB127" s="957"/>
      <c r="AC127" s="957"/>
      <c r="AD127" s="957"/>
      <c r="AE127" s="958"/>
      <c r="AF127" s="959">
        <v>205</v>
      </c>
      <c r="AG127" s="957"/>
      <c r="AH127" s="957"/>
      <c r="AI127" s="957"/>
      <c r="AJ127" s="958"/>
      <c r="AK127" s="959">
        <v>165</v>
      </c>
      <c r="AL127" s="957"/>
      <c r="AM127" s="957"/>
      <c r="AN127" s="957"/>
      <c r="AO127" s="958"/>
      <c r="AP127" s="960">
        <v>0</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66829</v>
      </c>
      <c r="AB128" s="1088"/>
      <c r="AC128" s="1088"/>
      <c r="AD128" s="1088"/>
      <c r="AE128" s="1089"/>
      <c r="AF128" s="1090">
        <v>71518</v>
      </c>
      <c r="AG128" s="1088"/>
      <c r="AH128" s="1088"/>
      <c r="AI128" s="1088"/>
      <c r="AJ128" s="1089"/>
      <c r="AK128" s="1090">
        <v>72731</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3062040</v>
      </c>
      <c r="AB129" s="957"/>
      <c r="AC129" s="957"/>
      <c r="AD129" s="957"/>
      <c r="AE129" s="958"/>
      <c r="AF129" s="959">
        <v>3156558</v>
      </c>
      <c r="AG129" s="957"/>
      <c r="AH129" s="957"/>
      <c r="AI129" s="957"/>
      <c r="AJ129" s="958"/>
      <c r="AK129" s="959">
        <v>3176314</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13.8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609553</v>
      </c>
      <c r="AB130" s="957"/>
      <c r="AC130" s="957"/>
      <c r="AD130" s="957"/>
      <c r="AE130" s="958"/>
      <c r="AF130" s="959">
        <v>607072</v>
      </c>
      <c r="AG130" s="957"/>
      <c r="AH130" s="957"/>
      <c r="AI130" s="957"/>
      <c r="AJ130" s="958"/>
      <c r="AK130" s="959">
        <v>600945</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53.5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2452487</v>
      </c>
      <c r="AB131" s="996"/>
      <c r="AC131" s="996"/>
      <c r="AD131" s="996"/>
      <c r="AE131" s="997"/>
      <c r="AF131" s="998">
        <v>2549486</v>
      </c>
      <c r="AG131" s="996"/>
      <c r="AH131" s="996"/>
      <c r="AI131" s="996"/>
      <c r="AJ131" s="997"/>
      <c r="AK131" s="998">
        <v>2575369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14.34462242</v>
      </c>
      <c r="AB132" s="1102"/>
      <c r="AC132" s="1102"/>
      <c r="AD132" s="1102"/>
      <c r="AE132" s="1103"/>
      <c r="AF132" s="1104">
        <v>13.918374139999999</v>
      </c>
      <c r="AG132" s="1102"/>
      <c r="AH132" s="1102"/>
      <c r="AI132" s="1102"/>
      <c r="AJ132" s="1103"/>
      <c r="AK132" s="1104">
        <v>13.185760950000001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14.9</v>
      </c>
      <c r="AB133" s="1109"/>
      <c r="AC133" s="1109"/>
      <c r="AD133" s="1109"/>
      <c r="AE133" s="1110"/>
      <c r="AF133" s="1108">
        <v>14.2</v>
      </c>
      <c r="AG133" s="1109"/>
      <c r="AH133" s="1109"/>
      <c r="AI133" s="1109"/>
      <c r="AJ133" s="1110"/>
      <c r="AK133" s="1108">
        <v>13.8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58" zoomScale="70" zoomScaleNormal="85" zoomScaleSheetLayoutView="70" workbookViewId="0">
      <selection activeCell="K72" sqref="K7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25"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5" t="s">
        <v>468</v>
      </c>
      <c r="L7" s="254"/>
      <c r="M7" s="255" t="s">
        <v>469</v>
      </c>
      <c r="N7" s="256"/>
    </row>
    <row r="8" spans="1:16" x14ac:dyDescent="0.15">
      <c r="A8" s="248"/>
      <c r="B8" s="244"/>
      <c r="C8" s="244"/>
      <c r="D8" s="244"/>
      <c r="E8" s="244"/>
      <c r="F8" s="244"/>
      <c r="G8" s="257"/>
      <c r="H8" s="258"/>
      <c r="I8" s="258"/>
      <c r="J8" s="259"/>
      <c r="K8" s="1116"/>
      <c r="L8" s="260" t="s">
        <v>470</v>
      </c>
      <c r="M8" s="261" t="s">
        <v>471</v>
      </c>
      <c r="N8" s="262" t="s">
        <v>472</v>
      </c>
    </row>
    <row r="9" spans="1:16" x14ac:dyDescent="0.15">
      <c r="A9" s="248"/>
      <c r="B9" s="244"/>
      <c r="C9" s="244"/>
      <c r="D9" s="244"/>
      <c r="E9" s="244"/>
      <c r="F9" s="244"/>
      <c r="G9" s="1117" t="s">
        <v>473</v>
      </c>
      <c r="H9" s="1118"/>
      <c r="I9" s="1118"/>
      <c r="J9" s="1119"/>
      <c r="K9" s="263">
        <v>1082330</v>
      </c>
      <c r="L9" s="264">
        <v>216336</v>
      </c>
      <c r="M9" s="265">
        <v>132943</v>
      </c>
      <c r="N9" s="266">
        <v>62.7</v>
      </c>
    </row>
    <row r="10" spans="1:16" x14ac:dyDescent="0.15">
      <c r="A10" s="248"/>
      <c r="B10" s="244"/>
      <c r="C10" s="244"/>
      <c r="D10" s="244"/>
      <c r="E10" s="244"/>
      <c r="F10" s="244"/>
      <c r="G10" s="1117" t="s">
        <v>474</v>
      </c>
      <c r="H10" s="1118"/>
      <c r="I10" s="1118"/>
      <c r="J10" s="1119"/>
      <c r="K10" s="267">
        <v>165966</v>
      </c>
      <c r="L10" s="268">
        <v>33173</v>
      </c>
      <c r="M10" s="269">
        <v>15355</v>
      </c>
      <c r="N10" s="270">
        <v>116</v>
      </c>
    </row>
    <row r="11" spans="1:16" ht="13.5" customHeight="1" x14ac:dyDescent="0.15">
      <c r="A11" s="248"/>
      <c r="B11" s="244"/>
      <c r="C11" s="244"/>
      <c r="D11" s="244"/>
      <c r="E11" s="244"/>
      <c r="F11" s="244"/>
      <c r="G11" s="1117" t="s">
        <v>475</v>
      </c>
      <c r="H11" s="1118"/>
      <c r="I11" s="1118"/>
      <c r="J11" s="1119"/>
      <c r="K11" s="267">
        <v>437</v>
      </c>
      <c r="L11" s="268">
        <v>87</v>
      </c>
      <c r="M11" s="269">
        <v>21605</v>
      </c>
      <c r="N11" s="270">
        <v>-99.6</v>
      </c>
    </row>
    <row r="12" spans="1:16" ht="13.5" customHeight="1" x14ac:dyDescent="0.15">
      <c r="A12" s="248"/>
      <c r="B12" s="244"/>
      <c r="C12" s="244"/>
      <c r="D12" s="244"/>
      <c r="E12" s="244"/>
      <c r="F12" s="244"/>
      <c r="G12" s="1117" t="s">
        <v>476</v>
      </c>
      <c r="H12" s="1118"/>
      <c r="I12" s="1118"/>
      <c r="J12" s="1119"/>
      <c r="K12" s="267" t="s">
        <v>477</v>
      </c>
      <c r="L12" s="268" t="s">
        <v>477</v>
      </c>
      <c r="M12" s="269">
        <v>2278</v>
      </c>
      <c r="N12" s="270" t="s">
        <v>477</v>
      </c>
    </row>
    <row r="13" spans="1:16" ht="13.5" customHeight="1" x14ac:dyDescent="0.15">
      <c r="A13" s="248"/>
      <c r="B13" s="244"/>
      <c r="C13" s="244"/>
      <c r="D13" s="244"/>
      <c r="E13" s="244"/>
      <c r="F13" s="244"/>
      <c r="G13" s="1117" t="s">
        <v>478</v>
      </c>
      <c r="H13" s="1118"/>
      <c r="I13" s="1118"/>
      <c r="J13" s="1119"/>
      <c r="K13" s="267" t="s">
        <v>477</v>
      </c>
      <c r="L13" s="268" t="s">
        <v>477</v>
      </c>
      <c r="M13" s="269" t="s">
        <v>477</v>
      </c>
      <c r="N13" s="270" t="s">
        <v>477</v>
      </c>
    </row>
    <row r="14" spans="1:16" ht="13.5" customHeight="1" x14ac:dyDescent="0.15">
      <c r="A14" s="248"/>
      <c r="B14" s="244"/>
      <c r="C14" s="244"/>
      <c r="D14" s="244"/>
      <c r="E14" s="244"/>
      <c r="F14" s="244"/>
      <c r="G14" s="1117" t="s">
        <v>479</v>
      </c>
      <c r="H14" s="1118"/>
      <c r="I14" s="1118"/>
      <c r="J14" s="1119"/>
      <c r="K14" s="267">
        <v>33919</v>
      </c>
      <c r="L14" s="268">
        <v>6780</v>
      </c>
      <c r="M14" s="269">
        <v>5589</v>
      </c>
      <c r="N14" s="270">
        <v>21.3</v>
      </c>
    </row>
    <row r="15" spans="1:16" ht="13.5" customHeight="1" x14ac:dyDescent="0.15">
      <c r="A15" s="248"/>
      <c r="B15" s="244"/>
      <c r="C15" s="244"/>
      <c r="D15" s="244"/>
      <c r="E15" s="244"/>
      <c r="F15" s="244"/>
      <c r="G15" s="1117" t="s">
        <v>480</v>
      </c>
      <c r="H15" s="1118"/>
      <c r="I15" s="1118"/>
      <c r="J15" s="1119"/>
      <c r="K15" s="267" t="s">
        <v>477</v>
      </c>
      <c r="L15" s="268" t="s">
        <v>477</v>
      </c>
      <c r="M15" s="269">
        <v>2911</v>
      </c>
      <c r="N15" s="270" t="s">
        <v>477</v>
      </c>
    </row>
    <row r="16" spans="1:16" x14ac:dyDescent="0.15">
      <c r="A16" s="248"/>
      <c r="B16" s="244"/>
      <c r="C16" s="244"/>
      <c r="D16" s="244"/>
      <c r="E16" s="244"/>
      <c r="F16" s="244"/>
      <c r="G16" s="1120" t="s">
        <v>481</v>
      </c>
      <c r="H16" s="1121"/>
      <c r="I16" s="1121"/>
      <c r="J16" s="1122"/>
      <c r="K16" s="268">
        <v>-137582</v>
      </c>
      <c r="L16" s="268">
        <v>-27500</v>
      </c>
      <c r="M16" s="269">
        <v>-16243</v>
      </c>
      <c r="N16" s="270">
        <v>69.3</v>
      </c>
    </row>
    <row r="17" spans="1:16" x14ac:dyDescent="0.15">
      <c r="A17" s="248"/>
      <c r="B17" s="244"/>
      <c r="C17" s="244"/>
      <c r="D17" s="244"/>
      <c r="E17" s="244"/>
      <c r="F17" s="244"/>
      <c r="G17" s="1120" t="s">
        <v>170</v>
      </c>
      <c r="H17" s="1121"/>
      <c r="I17" s="1121"/>
      <c r="J17" s="1122"/>
      <c r="K17" s="268">
        <v>1145070</v>
      </c>
      <c r="L17" s="268">
        <v>228877</v>
      </c>
      <c r="M17" s="269">
        <v>164438</v>
      </c>
      <c r="N17" s="270">
        <v>39.200000000000003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2" t="s">
        <v>486</v>
      </c>
      <c r="H21" s="1113"/>
      <c r="I21" s="1113"/>
      <c r="J21" s="1114"/>
      <c r="K21" s="280">
        <v>24.19</v>
      </c>
      <c r="L21" s="281">
        <v>15.05</v>
      </c>
      <c r="M21" s="282">
        <v>9.14</v>
      </c>
      <c r="N21" s="249"/>
      <c r="O21" s="283"/>
      <c r="P21" s="279"/>
    </row>
    <row r="22" spans="1:16" s="284" customFormat="1" x14ac:dyDescent="0.15">
      <c r="A22" s="279"/>
      <c r="B22" s="249"/>
      <c r="C22" s="249"/>
      <c r="D22" s="249"/>
      <c r="E22" s="249"/>
      <c r="F22" s="249"/>
      <c r="G22" s="1112" t="s">
        <v>487</v>
      </c>
      <c r="H22" s="1113"/>
      <c r="I22" s="1113"/>
      <c r="J22" s="1114"/>
      <c r="K22" s="285">
        <v>93.9</v>
      </c>
      <c r="L22" s="286">
        <v>95.7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5" t="s">
        <v>468</v>
      </c>
      <c r="L30" s="254"/>
      <c r="M30" s="255" t="s">
        <v>469</v>
      </c>
      <c r="N30" s="256"/>
    </row>
    <row r="31" spans="1:16" x14ac:dyDescent="0.15">
      <c r="A31" s="248"/>
      <c r="B31" s="244"/>
      <c r="C31" s="244"/>
      <c r="D31" s="244"/>
      <c r="E31" s="244"/>
      <c r="F31" s="244"/>
      <c r="G31" s="257"/>
      <c r="H31" s="258"/>
      <c r="I31" s="258"/>
      <c r="J31" s="259"/>
      <c r="K31" s="1116"/>
      <c r="L31" s="260" t="s">
        <v>470</v>
      </c>
      <c r="M31" s="261" t="s">
        <v>471</v>
      </c>
      <c r="N31" s="262" t="s">
        <v>472</v>
      </c>
    </row>
    <row r="32" spans="1:16" ht="27" customHeight="1" x14ac:dyDescent="0.15">
      <c r="A32" s="248"/>
      <c r="B32" s="244"/>
      <c r="C32" s="244"/>
      <c r="D32" s="244"/>
      <c r="E32" s="244"/>
      <c r="F32" s="244"/>
      <c r="G32" s="1128" t="s">
        <v>491</v>
      </c>
      <c r="H32" s="1129"/>
      <c r="I32" s="1129"/>
      <c r="J32" s="1130"/>
      <c r="K32" s="294">
        <v>860773</v>
      </c>
      <c r="L32" s="294">
        <v>172051</v>
      </c>
      <c r="M32" s="295">
        <v>104657</v>
      </c>
      <c r="N32" s="296">
        <v>64.400000000000006</v>
      </c>
    </row>
    <row r="33" spans="1:16" ht="13.5" customHeight="1" x14ac:dyDescent="0.15">
      <c r="A33" s="248"/>
      <c r="B33" s="244"/>
      <c r="C33" s="244"/>
      <c r="D33" s="244"/>
      <c r="E33" s="244"/>
      <c r="F33" s="244"/>
      <c r="G33" s="1128" t="s">
        <v>492</v>
      </c>
      <c r="H33" s="1129"/>
      <c r="I33" s="1129"/>
      <c r="J33" s="1130"/>
      <c r="K33" s="294" t="s">
        <v>477</v>
      </c>
      <c r="L33" s="294" t="s">
        <v>477</v>
      </c>
      <c r="M33" s="295" t="s">
        <v>477</v>
      </c>
      <c r="N33" s="296" t="s">
        <v>477</v>
      </c>
    </row>
    <row r="34" spans="1:16" ht="27" customHeight="1" x14ac:dyDescent="0.15">
      <c r="A34" s="248"/>
      <c r="B34" s="244"/>
      <c r="C34" s="244"/>
      <c r="D34" s="244"/>
      <c r="E34" s="244"/>
      <c r="F34" s="244"/>
      <c r="G34" s="1128" t="s">
        <v>493</v>
      </c>
      <c r="H34" s="1129"/>
      <c r="I34" s="1129"/>
      <c r="J34" s="1130"/>
      <c r="K34" s="294" t="s">
        <v>477</v>
      </c>
      <c r="L34" s="294" t="s">
        <v>477</v>
      </c>
      <c r="M34" s="295">
        <v>419</v>
      </c>
      <c r="N34" s="296" t="s">
        <v>477</v>
      </c>
    </row>
    <row r="35" spans="1:16" ht="27" customHeight="1" x14ac:dyDescent="0.15">
      <c r="A35" s="248"/>
      <c r="B35" s="244"/>
      <c r="C35" s="244"/>
      <c r="D35" s="244"/>
      <c r="E35" s="244"/>
      <c r="F35" s="244"/>
      <c r="G35" s="1128" t="s">
        <v>494</v>
      </c>
      <c r="H35" s="1129"/>
      <c r="I35" s="1129"/>
      <c r="J35" s="1130"/>
      <c r="K35" s="294">
        <v>132157</v>
      </c>
      <c r="L35" s="294">
        <v>26416</v>
      </c>
      <c r="M35" s="295">
        <v>24121</v>
      </c>
      <c r="N35" s="296">
        <v>9.5</v>
      </c>
    </row>
    <row r="36" spans="1:16" ht="27" customHeight="1" x14ac:dyDescent="0.15">
      <c r="A36" s="248"/>
      <c r="B36" s="244"/>
      <c r="C36" s="244"/>
      <c r="D36" s="244"/>
      <c r="E36" s="244"/>
      <c r="F36" s="244"/>
      <c r="G36" s="1128" t="s">
        <v>495</v>
      </c>
      <c r="H36" s="1129"/>
      <c r="I36" s="1129"/>
      <c r="J36" s="1130"/>
      <c r="K36" s="294">
        <v>449</v>
      </c>
      <c r="L36" s="294">
        <v>90</v>
      </c>
      <c r="M36" s="295">
        <v>4863</v>
      </c>
      <c r="N36" s="296">
        <v>-98.1</v>
      </c>
    </row>
    <row r="37" spans="1:16" ht="13.5" customHeight="1" x14ac:dyDescent="0.15">
      <c r="A37" s="248"/>
      <c r="B37" s="244"/>
      <c r="C37" s="244"/>
      <c r="D37" s="244"/>
      <c r="E37" s="244"/>
      <c r="F37" s="244"/>
      <c r="G37" s="1128" t="s">
        <v>496</v>
      </c>
      <c r="H37" s="1129"/>
      <c r="I37" s="1129"/>
      <c r="J37" s="1130"/>
      <c r="K37" s="294">
        <v>19789</v>
      </c>
      <c r="L37" s="294">
        <v>3955</v>
      </c>
      <c r="M37" s="295">
        <v>2362</v>
      </c>
      <c r="N37" s="296">
        <v>67.400000000000006</v>
      </c>
    </row>
    <row r="38" spans="1:16" ht="27" customHeight="1" x14ac:dyDescent="0.15">
      <c r="A38" s="248"/>
      <c r="B38" s="244"/>
      <c r="C38" s="244"/>
      <c r="D38" s="244"/>
      <c r="E38" s="244"/>
      <c r="F38" s="244"/>
      <c r="G38" s="1131" t="s">
        <v>497</v>
      </c>
      <c r="H38" s="1132"/>
      <c r="I38" s="1132"/>
      <c r="J38" s="1133"/>
      <c r="K38" s="297">
        <v>90</v>
      </c>
      <c r="L38" s="297">
        <v>18</v>
      </c>
      <c r="M38" s="298">
        <v>22</v>
      </c>
      <c r="N38" s="299">
        <v>-18.2</v>
      </c>
      <c r="O38" s="293"/>
    </row>
    <row r="39" spans="1:16" x14ac:dyDescent="0.15">
      <c r="A39" s="248"/>
      <c r="B39" s="244"/>
      <c r="C39" s="244"/>
      <c r="D39" s="244"/>
      <c r="E39" s="244"/>
      <c r="F39" s="244"/>
      <c r="G39" s="1131" t="s">
        <v>498</v>
      </c>
      <c r="H39" s="1132"/>
      <c r="I39" s="1132"/>
      <c r="J39" s="1133"/>
      <c r="K39" s="300">
        <v>-72731</v>
      </c>
      <c r="L39" s="300">
        <v>-14537</v>
      </c>
      <c r="M39" s="301">
        <v>-5112</v>
      </c>
      <c r="N39" s="302">
        <v>184.4</v>
      </c>
      <c r="O39" s="293"/>
    </row>
    <row r="40" spans="1:16" ht="27" customHeight="1" x14ac:dyDescent="0.15">
      <c r="A40" s="248"/>
      <c r="B40" s="244"/>
      <c r="C40" s="244"/>
      <c r="D40" s="244"/>
      <c r="E40" s="244"/>
      <c r="F40" s="244"/>
      <c r="G40" s="1128" t="s">
        <v>499</v>
      </c>
      <c r="H40" s="1129"/>
      <c r="I40" s="1129"/>
      <c r="J40" s="1130"/>
      <c r="K40" s="300">
        <v>-600945</v>
      </c>
      <c r="L40" s="300">
        <v>-120117</v>
      </c>
      <c r="M40" s="301">
        <v>-91802</v>
      </c>
      <c r="N40" s="302">
        <v>30.8</v>
      </c>
      <c r="O40" s="293"/>
    </row>
    <row r="41" spans="1:16" x14ac:dyDescent="0.15">
      <c r="A41" s="248"/>
      <c r="B41" s="244"/>
      <c r="C41" s="244"/>
      <c r="D41" s="244"/>
      <c r="E41" s="244"/>
      <c r="F41" s="244"/>
      <c r="G41" s="1134" t="s">
        <v>280</v>
      </c>
      <c r="H41" s="1135"/>
      <c r="I41" s="1135"/>
      <c r="J41" s="1136"/>
      <c r="K41" s="294">
        <v>339582</v>
      </c>
      <c r="L41" s="300">
        <v>67876</v>
      </c>
      <c r="M41" s="301">
        <v>39530</v>
      </c>
      <c r="N41" s="302">
        <v>71.7</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3" t="s">
        <v>468</v>
      </c>
      <c r="J49" s="1125" t="s">
        <v>503</v>
      </c>
      <c r="K49" s="1126"/>
      <c r="L49" s="1126"/>
      <c r="M49" s="1126"/>
      <c r="N49" s="1127"/>
    </row>
    <row r="50" spans="1:14" x14ac:dyDescent="0.15">
      <c r="A50" s="248"/>
      <c r="B50" s="244"/>
      <c r="C50" s="244"/>
      <c r="D50" s="244"/>
      <c r="E50" s="244"/>
      <c r="F50" s="244"/>
      <c r="G50" s="312"/>
      <c r="H50" s="313"/>
      <c r="I50" s="1124"/>
      <c r="J50" s="314" t="s">
        <v>504</v>
      </c>
      <c r="K50" s="315" t="s">
        <v>505</v>
      </c>
      <c r="L50" s="316" t="s">
        <v>506</v>
      </c>
      <c r="M50" s="317" t="s">
        <v>507</v>
      </c>
      <c r="N50" s="318" t="s">
        <v>508</v>
      </c>
    </row>
    <row r="51" spans="1:14" x14ac:dyDescent="0.15">
      <c r="A51" s="248"/>
      <c r="B51" s="244"/>
      <c r="C51" s="244"/>
      <c r="D51" s="244"/>
      <c r="E51" s="244"/>
      <c r="F51" s="244"/>
      <c r="G51" s="310" t="s">
        <v>509</v>
      </c>
      <c r="H51" s="311"/>
      <c r="I51" s="319">
        <v>552178</v>
      </c>
      <c r="J51" s="320">
        <v>103559</v>
      </c>
      <c r="K51" s="321">
        <v>130.6</v>
      </c>
      <c r="L51" s="322">
        <v>174443</v>
      </c>
      <c r="M51" s="323">
        <v>52.1</v>
      </c>
      <c r="N51" s="324">
        <v>78.5</v>
      </c>
    </row>
    <row r="52" spans="1:14" x14ac:dyDescent="0.15">
      <c r="A52" s="248"/>
      <c r="B52" s="244"/>
      <c r="C52" s="244"/>
      <c r="D52" s="244"/>
      <c r="E52" s="244"/>
      <c r="F52" s="244"/>
      <c r="G52" s="325"/>
      <c r="H52" s="326" t="s">
        <v>510</v>
      </c>
      <c r="I52" s="327">
        <v>378221</v>
      </c>
      <c r="J52" s="328">
        <v>70934</v>
      </c>
      <c r="K52" s="329">
        <v>203</v>
      </c>
      <c r="L52" s="330">
        <v>89518</v>
      </c>
      <c r="M52" s="331">
        <v>60.1</v>
      </c>
      <c r="N52" s="332">
        <v>142.9</v>
      </c>
    </row>
    <row r="53" spans="1:14" x14ac:dyDescent="0.15">
      <c r="A53" s="248"/>
      <c r="B53" s="244"/>
      <c r="C53" s="244"/>
      <c r="D53" s="244"/>
      <c r="E53" s="244"/>
      <c r="F53" s="244"/>
      <c r="G53" s="310" t="s">
        <v>511</v>
      </c>
      <c r="H53" s="311"/>
      <c r="I53" s="319">
        <v>304815</v>
      </c>
      <c r="J53" s="320">
        <v>58517</v>
      </c>
      <c r="K53" s="321">
        <v>-43.5</v>
      </c>
      <c r="L53" s="322">
        <v>192544</v>
      </c>
      <c r="M53" s="323">
        <v>10.4</v>
      </c>
      <c r="N53" s="324">
        <v>-53.9</v>
      </c>
    </row>
    <row r="54" spans="1:14" x14ac:dyDescent="0.15">
      <c r="A54" s="248"/>
      <c r="B54" s="244"/>
      <c r="C54" s="244"/>
      <c r="D54" s="244"/>
      <c r="E54" s="244"/>
      <c r="F54" s="244"/>
      <c r="G54" s="325"/>
      <c r="H54" s="326" t="s">
        <v>510</v>
      </c>
      <c r="I54" s="327">
        <v>169178</v>
      </c>
      <c r="J54" s="328">
        <v>32478</v>
      </c>
      <c r="K54" s="329">
        <v>-54.2</v>
      </c>
      <c r="L54" s="330">
        <v>82235</v>
      </c>
      <c r="M54" s="331">
        <v>-8.1</v>
      </c>
      <c r="N54" s="332">
        <v>-46.1</v>
      </c>
    </row>
    <row r="55" spans="1:14" x14ac:dyDescent="0.15">
      <c r="A55" s="248"/>
      <c r="B55" s="244"/>
      <c r="C55" s="244"/>
      <c r="D55" s="244"/>
      <c r="E55" s="244"/>
      <c r="F55" s="244"/>
      <c r="G55" s="310" t="s">
        <v>512</v>
      </c>
      <c r="H55" s="311"/>
      <c r="I55" s="319">
        <v>494835</v>
      </c>
      <c r="J55" s="320">
        <v>97485</v>
      </c>
      <c r="K55" s="321">
        <v>66.599999999999994</v>
      </c>
      <c r="L55" s="322">
        <v>146140</v>
      </c>
      <c r="M55" s="323">
        <v>-24.1</v>
      </c>
      <c r="N55" s="324">
        <v>90.7</v>
      </c>
    </row>
    <row r="56" spans="1:14" x14ac:dyDescent="0.15">
      <c r="A56" s="248"/>
      <c r="B56" s="244"/>
      <c r="C56" s="244"/>
      <c r="D56" s="244"/>
      <c r="E56" s="244"/>
      <c r="F56" s="244"/>
      <c r="G56" s="325"/>
      <c r="H56" s="326" t="s">
        <v>510</v>
      </c>
      <c r="I56" s="327">
        <v>315775</v>
      </c>
      <c r="J56" s="328">
        <v>62209</v>
      </c>
      <c r="K56" s="329">
        <v>91.5</v>
      </c>
      <c r="L56" s="330">
        <v>75451</v>
      </c>
      <c r="M56" s="331">
        <v>-8.1999999999999993</v>
      </c>
      <c r="N56" s="332">
        <v>99.7</v>
      </c>
    </row>
    <row r="57" spans="1:14" x14ac:dyDescent="0.15">
      <c r="A57" s="248"/>
      <c r="B57" s="244"/>
      <c r="C57" s="244"/>
      <c r="D57" s="244"/>
      <c r="E57" s="244"/>
      <c r="F57" s="244"/>
      <c r="G57" s="310" t="s">
        <v>513</v>
      </c>
      <c r="H57" s="311"/>
      <c r="I57" s="319">
        <v>416945</v>
      </c>
      <c r="J57" s="320">
        <v>82351</v>
      </c>
      <c r="K57" s="321">
        <v>-15.5</v>
      </c>
      <c r="L57" s="322">
        <v>146641</v>
      </c>
      <c r="M57" s="323">
        <v>0.3</v>
      </c>
      <c r="N57" s="324">
        <v>-15.8</v>
      </c>
    </row>
    <row r="58" spans="1:14" x14ac:dyDescent="0.15">
      <c r="A58" s="248"/>
      <c r="B58" s="244"/>
      <c r="C58" s="244"/>
      <c r="D58" s="244"/>
      <c r="E58" s="244"/>
      <c r="F58" s="244"/>
      <c r="G58" s="325"/>
      <c r="H58" s="326" t="s">
        <v>510</v>
      </c>
      <c r="I58" s="327">
        <v>337374</v>
      </c>
      <c r="J58" s="328">
        <v>66635</v>
      </c>
      <c r="K58" s="329">
        <v>7.1</v>
      </c>
      <c r="L58" s="330">
        <v>68142</v>
      </c>
      <c r="M58" s="331">
        <v>-9.6999999999999993</v>
      </c>
      <c r="N58" s="332">
        <v>16.8</v>
      </c>
    </row>
    <row r="59" spans="1:14" x14ac:dyDescent="0.15">
      <c r="A59" s="248"/>
      <c r="B59" s="244"/>
      <c r="C59" s="244"/>
      <c r="D59" s="244"/>
      <c r="E59" s="244"/>
      <c r="F59" s="244"/>
      <c r="G59" s="310" t="s">
        <v>514</v>
      </c>
      <c r="H59" s="311"/>
      <c r="I59" s="319">
        <v>448822</v>
      </c>
      <c r="J59" s="320">
        <v>89711</v>
      </c>
      <c r="K59" s="321">
        <v>8.9</v>
      </c>
      <c r="L59" s="322">
        <v>174587</v>
      </c>
      <c r="M59" s="323">
        <v>19.100000000000001</v>
      </c>
      <c r="N59" s="324">
        <v>-10.199999999999999</v>
      </c>
    </row>
    <row r="60" spans="1:14" x14ac:dyDescent="0.15">
      <c r="A60" s="248"/>
      <c r="B60" s="244"/>
      <c r="C60" s="244"/>
      <c r="D60" s="244"/>
      <c r="E60" s="244"/>
      <c r="F60" s="244"/>
      <c r="G60" s="325"/>
      <c r="H60" s="326" t="s">
        <v>510</v>
      </c>
      <c r="I60" s="333">
        <v>345137</v>
      </c>
      <c r="J60" s="328">
        <v>68986</v>
      </c>
      <c r="K60" s="329">
        <v>3.5</v>
      </c>
      <c r="L60" s="330">
        <v>79695</v>
      </c>
      <c r="M60" s="331">
        <v>17</v>
      </c>
      <c r="N60" s="332">
        <v>-13.5</v>
      </c>
    </row>
    <row r="61" spans="1:14" x14ac:dyDescent="0.15">
      <c r="A61" s="248"/>
      <c r="B61" s="244"/>
      <c r="C61" s="244"/>
      <c r="D61" s="244"/>
      <c r="E61" s="244"/>
      <c r="F61" s="244"/>
      <c r="G61" s="310" t="s">
        <v>515</v>
      </c>
      <c r="H61" s="334"/>
      <c r="I61" s="335">
        <v>443519</v>
      </c>
      <c r="J61" s="336">
        <v>86325</v>
      </c>
      <c r="K61" s="337">
        <v>29.4</v>
      </c>
      <c r="L61" s="338">
        <v>166871</v>
      </c>
      <c r="M61" s="339">
        <v>11.6</v>
      </c>
      <c r="N61" s="324">
        <v>17.8</v>
      </c>
    </row>
    <row r="62" spans="1:14" x14ac:dyDescent="0.15">
      <c r="A62" s="248"/>
      <c r="B62" s="244"/>
      <c r="C62" s="244"/>
      <c r="D62" s="244"/>
      <c r="E62" s="244"/>
      <c r="F62" s="244"/>
      <c r="G62" s="325"/>
      <c r="H62" s="326" t="s">
        <v>510</v>
      </c>
      <c r="I62" s="327">
        <v>309137</v>
      </c>
      <c r="J62" s="328">
        <v>60248</v>
      </c>
      <c r="K62" s="329">
        <v>50.2</v>
      </c>
      <c r="L62" s="330">
        <v>79008</v>
      </c>
      <c r="M62" s="331">
        <v>10.199999999999999</v>
      </c>
      <c r="N62" s="332">
        <v>40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12.51</v>
      </c>
      <c r="G47" s="12">
        <v>16.07</v>
      </c>
      <c r="H47" s="12">
        <v>23.64</v>
      </c>
      <c r="I47" s="12">
        <v>30.62</v>
      </c>
      <c r="J47" s="13">
        <v>36.770000000000003</v>
      </c>
    </row>
    <row r="48" spans="2:10" ht="57.75" customHeight="1" x14ac:dyDescent="0.15">
      <c r="B48" s="14"/>
      <c r="C48" s="1139" t="s">
        <v>4</v>
      </c>
      <c r="D48" s="1139"/>
      <c r="E48" s="1140"/>
      <c r="F48" s="15">
        <v>5.08</v>
      </c>
      <c r="G48" s="16">
        <v>5.75</v>
      </c>
      <c r="H48" s="16">
        <v>6.41</v>
      </c>
      <c r="I48" s="16">
        <v>6.48</v>
      </c>
      <c r="J48" s="17">
        <v>8.33</v>
      </c>
    </row>
    <row r="49" spans="2:10" ht="57.75" customHeight="1" thickBot="1" x14ac:dyDescent="0.2">
      <c r="B49" s="18"/>
      <c r="C49" s="1141" t="s">
        <v>5</v>
      </c>
      <c r="D49" s="1141"/>
      <c r="E49" s="1142"/>
      <c r="F49" s="19">
        <v>9.1999999999999993</v>
      </c>
      <c r="G49" s="20">
        <v>7.08</v>
      </c>
      <c r="H49" s="20">
        <v>1.92</v>
      </c>
      <c r="I49" s="20">
        <v>2.86</v>
      </c>
      <c r="J49" s="21">
        <v>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3" zoomScale="60" zoomScaleNormal="60" zoomScaleSheetLayoutView="100" workbookViewId="0">
      <selection activeCell="M44" sqref="M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522</v>
      </c>
      <c r="D34" s="1149"/>
      <c r="E34" s="1150"/>
      <c r="F34" s="32">
        <v>5.08</v>
      </c>
      <c r="G34" s="33">
        <v>5.75</v>
      </c>
      <c r="H34" s="33">
        <v>6.41</v>
      </c>
      <c r="I34" s="33">
        <v>6.48</v>
      </c>
      <c r="J34" s="34">
        <v>8.33</v>
      </c>
      <c r="K34" s="22"/>
      <c r="L34" s="22"/>
      <c r="M34" s="22"/>
      <c r="N34" s="22"/>
      <c r="O34" s="22"/>
      <c r="P34" s="22"/>
    </row>
    <row r="35" spans="1:16" ht="39" customHeight="1" x14ac:dyDescent="0.15">
      <c r="A35" s="22"/>
      <c r="B35" s="35"/>
      <c r="C35" s="1143" t="s">
        <v>523</v>
      </c>
      <c r="D35" s="1144"/>
      <c r="E35" s="1145"/>
      <c r="F35" s="36">
        <v>3.61</v>
      </c>
      <c r="G35" s="37">
        <v>3.9</v>
      </c>
      <c r="H35" s="37">
        <v>4.4000000000000004</v>
      </c>
      <c r="I35" s="37">
        <v>4.25</v>
      </c>
      <c r="J35" s="38">
        <v>4.49</v>
      </c>
      <c r="K35" s="22"/>
      <c r="L35" s="22"/>
      <c r="M35" s="22"/>
      <c r="N35" s="22"/>
      <c r="O35" s="22"/>
      <c r="P35" s="22"/>
    </row>
    <row r="36" spans="1:16" ht="39" customHeight="1" x14ac:dyDescent="0.15">
      <c r="A36" s="22"/>
      <c r="B36" s="35"/>
      <c r="C36" s="1143" t="s">
        <v>524</v>
      </c>
      <c r="D36" s="1144"/>
      <c r="E36" s="1145"/>
      <c r="F36" s="36">
        <v>2.4500000000000002</v>
      </c>
      <c r="G36" s="37">
        <v>2.4300000000000002</v>
      </c>
      <c r="H36" s="37">
        <v>2.52</v>
      </c>
      <c r="I36" s="37">
        <v>2.58</v>
      </c>
      <c r="J36" s="38">
        <v>2.75</v>
      </c>
      <c r="K36" s="22"/>
      <c r="L36" s="22"/>
      <c r="M36" s="22"/>
      <c r="N36" s="22"/>
      <c r="O36" s="22"/>
      <c r="P36" s="22"/>
    </row>
    <row r="37" spans="1:16" ht="39" customHeight="1" x14ac:dyDescent="0.15">
      <c r="A37" s="22"/>
      <c r="B37" s="35"/>
      <c r="C37" s="1143" t="s">
        <v>525</v>
      </c>
      <c r="D37" s="1144"/>
      <c r="E37" s="1145"/>
      <c r="F37" s="36">
        <v>1.86</v>
      </c>
      <c r="G37" s="37">
        <v>0.99</v>
      </c>
      <c r="H37" s="37">
        <v>1.03</v>
      </c>
      <c r="I37" s="37">
        <v>1.59</v>
      </c>
      <c r="J37" s="38">
        <v>1.28</v>
      </c>
      <c r="K37" s="22"/>
      <c r="L37" s="22"/>
      <c r="M37" s="22"/>
      <c r="N37" s="22"/>
      <c r="O37" s="22"/>
      <c r="P37" s="22"/>
    </row>
    <row r="38" spans="1:16" ht="39" customHeight="1" x14ac:dyDescent="0.15">
      <c r="A38" s="22"/>
      <c r="B38" s="35"/>
      <c r="C38" s="1143" t="s">
        <v>526</v>
      </c>
      <c r="D38" s="1144"/>
      <c r="E38" s="1145"/>
      <c r="F38" s="36">
        <v>1.03</v>
      </c>
      <c r="G38" s="37">
        <v>0.9</v>
      </c>
      <c r="H38" s="37">
        <v>1.01</v>
      </c>
      <c r="I38" s="37">
        <v>1</v>
      </c>
      <c r="J38" s="38">
        <v>1.01</v>
      </c>
      <c r="K38" s="22"/>
      <c r="L38" s="22"/>
      <c r="M38" s="22"/>
      <c r="N38" s="22"/>
      <c r="O38" s="22"/>
      <c r="P38" s="22"/>
    </row>
    <row r="39" spans="1:16" ht="39" customHeight="1" x14ac:dyDescent="0.15">
      <c r="A39" s="22"/>
      <c r="B39" s="35"/>
      <c r="C39" s="1143" t="s">
        <v>527</v>
      </c>
      <c r="D39" s="1144"/>
      <c r="E39" s="1145"/>
      <c r="F39" s="36">
        <v>0.17</v>
      </c>
      <c r="G39" s="37">
        <v>0.21</v>
      </c>
      <c r="H39" s="37">
        <v>0.12</v>
      </c>
      <c r="I39" s="37">
        <v>0.02</v>
      </c>
      <c r="J39" s="38">
        <v>0.47</v>
      </c>
      <c r="K39" s="22"/>
      <c r="L39" s="22"/>
      <c r="M39" s="22"/>
      <c r="N39" s="22"/>
      <c r="O39" s="22"/>
      <c r="P39" s="22"/>
    </row>
    <row r="40" spans="1:16" ht="39" customHeight="1" x14ac:dyDescent="0.15">
      <c r="A40" s="22"/>
      <c r="B40" s="35"/>
      <c r="C40" s="1143" t="s">
        <v>528</v>
      </c>
      <c r="D40" s="1144"/>
      <c r="E40" s="1145"/>
      <c r="F40" s="36">
        <v>0.03</v>
      </c>
      <c r="G40" s="37">
        <v>0</v>
      </c>
      <c r="H40" s="37">
        <v>0</v>
      </c>
      <c r="I40" s="37">
        <v>0</v>
      </c>
      <c r="J40" s="38">
        <v>0</v>
      </c>
      <c r="K40" s="22"/>
      <c r="L40" s="22"/>
      <c r="M40" s="22"/>
      <c r="N40" s="22"/>
      <c r="O40" s="22"/>
      <c r="P40" s="22"/>
    </row>
    <row r="41" spans="1:16" ht="39" customHeight="1" x14ac:dyDescent="0.15">
      <c r="A41" s="22"/>
      <c r="B41" s="35"/>
      <c r="C41" s="1143" t="s">
        <v>529</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530</v>
      </c>
      <c r="D42" s="1144"/>
      <c r="E42" s="1145"/>
      <c r="F42" s="36" t="s">
        <v>531</v>
      </c>
      <c r="G42" s="37" t="s">
        <v>477</v>
      </c>
      <c r="H42" s="37" t="s">
        <v>477</v>
      </c>
      <c r="I42" s="37" t="s">
        <v>477</v>
      </c>
      <c r="J42" s="38" t="s">
        <v>477</v>
      </c>
      <c r="K42" s="22"/>
      <c r="L42" s="22"/>
      <c r="M42" s="22"/>
      <c r="N42" s="22"/>
      <c r="O42" s="22"/>
      <c r="P42" s="22"/>
    </row>
    <row r="43" spans="1:16" ht="39" customHeight="1" thickBot="1" x14ac:dyDescent="0.2">
      <c r="A43" s="22"/>
      <c r="B43" s="40"/>
      <c r="C43" s="1146" t="s">
        <v>532</v>
      </c>
      <c r="D43" s="1147"/>
      <c r="E43" s="11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5"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1037</v>
      </c>
      <c r="L45" s="60">
        <v>971</v>
      </c>
      <c r="M45" s="60">
        <v>872</v>
      </c>
      <c r="N45" s="60">
        <v>885</v>
      </c>
      <c r="O45" s="61">
        <v>861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119</v>
      </c>
      <c r="L48" s="64">
        <v>122</v>
      </c>
      <c r="M48" s="64">
        <v>136</v>
      </c>
      <c r="N48" s="64">
        <v>129</v>
      </c>
      <c r="O48" s="65">
        <v>132</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477</v>
      </c>
      <c r="L49" s="64" t="s">
        <v>477</v>
      </c>
      <c r="M49" s="64">
        <v>0</v>
      </c>
      <c r="N49" s="64">
        <v>0</v>
      </c>
      <c r="O49" s="65">
        <v>0</v>
      </c>
      <c r="P49" s="48"/>
      <c r="Q49" s="48"/>
      <c r="R49" s="48"/>
      <c r="S49" s="48"/>
      <c r="T49" s="48"/>
      <c r="U49" s="48"/>
    </row>
    <row r="50" spans="1:21" ht="30.75" customHeight="1" x14ac:dyDescent="0.15">
      <c r="A50" s="48"/>
      <c r="B50" s="1161"/>
      <c r="C50" s="1162"/>
      <c r="D50" s="62"/>
      <c r="E50" s="1153" t="s">
        <v>17</v>
      </c>
      <c r="F50" s="1153"/>
      <c r="G50" s="1153"/>
      <c r="H50" s="1153"/>
      <c r="I50" s="1153"/>
      <c r="J50" s="1154"/>
      <c r="K50" s="63">
        <v>22</v>
      </c>
      <c r="L50" s="64">
        <v>22</v>
      </c>
      <c r="M50" s="64">
        <v>20</v>
      </c>
      <c r="N50" s="64">
        <v>20</v>
      </c>
      <c r="O50" s="65">
        <v>20</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793</v>
      </c>
      <c r="L52" s="64">
        <v>744</v>
      </c>
      <c r="M52" s="64">
        <v>676</v>
      </c>
      <c r="N52" s="64">
        <v>679</v>
      </c>
      <c r="O52" s="65">
        <v>675</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385</v>
      </c>
      <c r="L53" s="69">
        <v>371</v>
      </c>
      <c r="M53" s="69">
        <v>352</v>
      </c>
      <c r="N53" s="69">
        <v>355</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7" t="s">
        <v>24</v>
      </c>
      <c r="C41" s="1168"/>
      <c r="D41" s="81"/>
      <c r="E41" s="1173" t="s">
        <v>25</v>
      </c>
      <c r="F41" s="1173"/>
      <c r="G41" s="1173"/>
      <c r="H41" s="1174"/>
      <c r="I41" s="82">
        <v>7250</v>
      </c>
      <c r="J41" s="83">
        <v>6625</v>
      </c>
      <c r="K41" s="83">
        <v>6332</v>
      </c>
      <c r="L41" s="83">
        <v>5914</v>
      </c>
      <c r="M41" s="84">
        <v>5610</v>
      </c>
    </row>
    <row r="42" spans="2:13" ht="27.75" customHeight="1" x14ac:dyDescent="0.15">
      <c r="B42" s="1169"/>
      <c r="C42" s="1170"/>
      <c r="D42" s="85"/>
      <c r="E42" s="1175" t="s">
        <v>26</v>
      </c>
      <c r="F42" s="1175"/>
      <c r="G42" s="1175"/>
      <c r="H42" s="1176"/>
      <c r="I42" s="86">
        <v>139</v>
      </c>
      <c r="J42" s="87">
        <v>119</v>
      </c>
      <c r="K42" s="87">
        <v>101</v>
      </c>
      <c r="L42" s="87">
        <v>83</v>
      </c>
      <c r="M42" s="88">
        <v>63</v>
      </c>
    </row>
    <row r="43" spans="2:13" ht="27.75" customHeight="1" x14ac:dyDescent="0.15">
      <c r="B43" s="1169"/>
      <c r="C43" s="1170"/>
      <c r="D43" s="85"/>
      <c r="E43" s="1175" t="s">
        <v>27</v>
      </c>
      <c r="F43" s="1175"/>
      <c r="G43" s="1175"/>
      <c r="H43" s="1176"/>
      <c r="I43" s="86">
        <v>1576</v>
      </c>
      <c r="J43" s="87">
        <v>1524</v>
      </c>
      <c r="K43" s="87">
        <v>1449</v>
      </c>
      <c r="L43" s="87">
        <v>1346</v>
      </c>
      <c r="M43" s="88">
        <v>1276</v>
      </c>
    </row>
    <row r="44" spans="2:13" ht="27.75" customHeight="1" x14ac:dyDescent="0.15">
      <c r="B44" s="1169"/>
      <c r="C44" s="1170"/>
      <c r="D44" s="85"/>
      <c r="E44" s="1175" t="s">
        <v>28</v>
      </c>
      <c r="F44" s="1175"/>
      <c r="G44" s="1175"/>
      <c r="H44" s="1176"/>
      <c r="I44" s="86" t="s">
        <v>477</v>
      </c>
      <c r="J44" s="87">
        <v>5</v>
      </c>
      <c r="K44" s="87">
        <v>86</v>
      </c>
      <c r="L44" s="87">
        <v>219</v>
      </c>
      <c r="M44" s="88">
        <v>347</v>
      </c>
    </row>
    <row r="45" spans="2:13" ht="27.75" customHeight="1" x14ac:dyDescent="0.15">
      <c r="B45" s="1169"/>
      <c r="C45" s="1170"/>
      <c r="D45" s="85"/>
      <c r="E45" s="1175" t="s">
        <v>29</v>
      </c>
      <c r="F45" s="1175"/>
      <c r="G45" s="1175"/>
      <c r="H45" s="1176"/>
      <c r="I45" s="86">
        <v>1341</v>
      </c>
      <c r="J45" s="87">
        <v>1299</v>
      </c>
      <c r="K45" s="87">
        <v>1309</v>
      </c>
      <c r="L45" s="87">
        <v>1283</v>
      </c>
      <c r="M45" s="88">
        <v>1226</v>
      </c>
    </row>
    <row r="46" spans="2:13" ht="27.75" customHeight="1" x14ac:dyDescent="0.15">
      <c r="B46" s="1169"/>
      <c r="C46" s="1170"/>
      <c r="D46" s="85"/>
      <c r="E46" s="1175" t="s">
        <v>30</v>
      </c>
      <c r="F46" s="1175"/>
      <c r="G46" s="1175"/>
      <c r="H46" s="1176"/>
      <c r="I46" s="86" t="s">
        <v>477</v>
      </c>
      <c r="J46" s="87" t="s">
        <v>477</v>
      </c>
      <c r="K46" s="87" t="s">
        <v>477</v>
      </c>
      <c r="L46" s="87" t="s">
        <v>477</v>
      </c>
      <c r="M46" s="88" t="s">
        <v>477</v>
      </c>
    </row>
    <row r="47" spans="2:13" ht="27.75" customHeight="1" x14ac:dyDescent="0.15">
      <c r="B47" s="1169"/>
      <c r="C47" s="1170"/>
      <c r="D47" s="85"/>
      <c r="E47" s="1175" t="s">
        <v>31</v>
      </c>
      <c r="F47" s="1175"/>
      <c r="G47" s="1175"/>
      <c r="H47" s="1176"/>
      <c r="I47" s="86" t="s">
        <v>477</v>
      </c>
      <c r="J47" s="87" t="s">
        <v>477</v>
      </c>
      <c r="K47" s="87" t="s">
        <v>477</v>
      </c>
      <c r="L47" s="87" t="s">
        <v>477</v>
      </c>
      <c r="M47" s="88" t="s">
        <v>477</v>
      </c>
    </row>
    <row r="48" spans="2:13" ht="27.75" customHeight="1" x14ac:dyDescent="0.15">
      <c r="B48" s="1171"/>
      <c r="C48" s="1172"/>
      <c r="D48" s="85"/>
      <c r="E48" s="1175" t="s">
        <v>32</v>
      </c>
      <c r="F48" s="1175"/>
      <c r="G48" s="1175"/>
      <c r="H48" s="1176"/>
      <c r="I48" s="86" t="s">
        <v>477</v>
      </c>
      <c r="J48" s="87" t="s">
        <v>477</v>
      </c>
      <c r="K48" s="87" t="s">
        <v>477</v>
      </c>
      <c r="L48" s="87" t="s">
        <v>477</v>
      </c>
      <c r="M48" s="88" t="s">
        <v>477</v>
      </c>
    </row>
    <row r="49" spans="2:13" ht="27.75" customHeight="1" x14ac:dyDescent="0.15">
      <c r="B49" s="1177" t="s">
        <v>33</v>
      </c>
      <c r="C49" s="1178"/>
      <c r="D49" s="89"/>
      <c r="E49" s="1175" t="s">
        <v>34</v>
      </c>
      <c r="F49" s="1175"/>
      <c r="G49" s="1175"/>
      <c r="H49" s="1176"/>
      <c r="I49" s="86">
        <v>923</v>
      </c>
      <c r="J49" s="87">
        <v>1053</v>
      </c>
      <c r="K49" s="87">
        <v>1258</v>
      </c>
      <c r="L49" s="87">
        <v>1496</v>
      </c>
      <c r="M49" s="88">
        <v>1743</v>
      </c>
    </row>
    <row r="50" spans="2:13" ht="27.75" customHeight="1" x14ac:dyDescent="0.15">
      <c r="B50" s="1169"/>
      <c r="C50" s="1170"/>
      <c r="D50" s="85"/>
      <c r="E50" s="1175" t="s">
        <v>35</v>
      </c>
      <c r="F50" s="1175"/>
      <c r="G50" s="1175"/>
      <c r="H50" s="1176"/>
      <c r="I50" s="86">
        <v>766</v>
      </c>
      <c r="J50" s="87">
        <v>674</v>
      </c>
      <c r="K50" s="87">
        <v>597</v>
      </c>
      <c r="L50" s="87">
        <v>561</v>
      </c>
      <c r="M50" s="88">
        <v>509</v>
      </c>
    </row>
    <row r="51" spans="2:13" ht="27.75" customHeight="1" x14ac:dyDescent="0.15">
      <c r="B51" s="1171"/>
      <c r="C51" s="1172"/>
      <c r="D51" s="85"/>
      <c r="E51" s="1175" t="s">
        <v>36</v>
      </c>
      <c r="F51" s="1175"/>
      <c r="G51" s="1175"/>
      <c r="H51" s="1176"/>
      <c r="I51" s="86">
        <v>5473</v>
      </c>
      <c r="J51" s="87">
        <v>5243</v>
      </c>
      <c r="K51" s="87">
        <v>5155</v>
      </c>
      <c r="L51" s="87">
        <v>5031</v>
      </c>
      <c r="M51" s="88">
        <v>4892</v>
      </c>
    </row>
    <row r="52" spans="2:13" ht="27.75" customHeight="1" thickBot="1" x14ac:dyDescent="0.2">
      <c r="B52" s="1179" t="s">
        <v>37</v>
      </c>
      <c r="C52" s="1180"/>
      <c r="D52" s="90"/>
      <c r="E52" s="1181" t="s">
        <v>38</v>
      </c>
      <c r="F52" s="1181"/>
      <c r="G52" s="1181"/>
      <c r="H52" s="1182"/>
      <c r="I52" s="91">
        <v>3144</v>
      </c>
      <c r="J52" s="92">
        <v>2603</v>
      </c>
      <c r="K52" s="92">
        <v>2267</v>
      </c>
      <c r="L52" s="92">
        <v>1755</v>
      </c>
      <c r="M52" s="93">
        <v>1378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103559</v>
      </c>
      <c r="E3" s="116"/>
      <c r="F3" s="117">
        <v>174443</v>
      </c>
      <c r="G3" s="118"/>
      <c r="H3" s="119"/>
    </row>
    <row r="4" spans="1:8" x14ac:dyDescent="0.15">
      <c r="A4" s="120"/>
      <c r="B4" s="121"/>
      <c r="C4" s="122"/>
      <c r="D4" s="123">
        <v>70934</v>
      </c>
      <c r="E4" s="124"/>
      <c r="F4" s="125">
        <v>89518</v>
      </c>
      <c r="G4" s="126"/>
      <c r="H4" s="127"/>
    </row>
    <row r="5" spans="1:8" x14ac:dyDescent="0.15">
      <c r="A5" s="108" t="s">
        <v>511</v>
      </c>
      <c r="B5" s="113"/>
      <c r="C5" s="114"/>
      <c r="D5" s="115">
        <v>58517</v>
      </c>
      <c r="E5" s="116"/>
      <c r="F5" s="117">
        <v>192544</v>
      </c>
      <c r="G5" s="118"/>
      <c r="H5" s="119"/>
    </row>
    <row r="6" spans="1:8" x14ac:dyDescent="0.15">
      <c r="A6" s="120"/>
      <c r="B6" s="121"/>
      <c r="C6" s="122"/>
      <c r="D6" s="123">
        <v>32478</v>
      </c>
      <c r="E6" s="124"/>
      <c r="F6" s="125">
        <v>82235</v>
      </c>
      <c r="G6" s="126"/>
      <c r="H6" s="127"/>
    </row>
    <row r="7" spans="1:8" x14ac:dyDescent="0.15">
      <c r="A7" s="108" t="s">
        <v>512</v>
      </c>
      <c r="B7" s="113"/>
      <c r="C7" s="114"/>
      <c r="D7" s="115">
        <v>97485</v>
      </c>
      <c r="E7" s="116"/>
      <c r="F7" s="117">
        <v>146140</v>
      </c>
      <c r="G7" s="118"/>
      <c r="H7" s="119"/>
    </row>
    <row r="8" spans="1:8" x14ac:dyDescent="0.15">
      <c r="A8" s="120"/>
      <c r="B8" s="121"/>
      <c r="C8" s="122"/>
      <c r="D8" s="123">
        <v>62209</v>
      </c>
      <c r="E8" s="124"/>
      <c r="F8" s="125">
        <v>75451</v>
      </c>
      <c r="G8" s="126"/>
      <c r="H8" s="127"/>
    </row>
    <row r="9" spans="1:8" x14ac:dyDescent="0.15">
      <c r="A9" s="108" t="s">
        <v>513</v>
      </c>
      <c r="B9" s="113"/>
      <c r="C9" s="114"/>
      <c r="D9" s="115">
        <v>82351</v>
      </c>
      <c r="E9" s="116"/>
      <c r="F9" s="117">
        <v>146641</v>
      </c>
      <c r="G9" s="118"/>
      <c r="H9" s="119"/>
    </row>
    <row r="10" spans="1:8" x14ac:dyDescent="0.15">
      <c r="A10" s="120"/>
      <c r="B10" s="121"/>
      <c r="C10" s="122"/>
      <c r="D10" s="123">
        <v>66635</v>
      </c>
      <c r="E10" s="124"/>
      <c r="F10" s="125">
        <v>68142</v>
      </c>
      <c r="G10" s="126"/>
      <c r="H10" s="127"/>
    </row>
    <row r="11" spans="1:8" x14ac:dyDescent="0.15">
      <c r="A11" s="108" t="s">
        <v>514</v>
      </c>
      <c r="B11" s="113"/>
      <c r="C11" s="114"/>
      <c r="D11" s="115">
        <v>89711</v>
      </c>
      <c r="E11" s="116"/>
      <c r="F11" s="117">
        <v>174587</v>
      </c>
      <c r="G11" s="118"/>
      <c r="H11" s="119"/>
    </row>
    <row r="12" spans="1:8" x14ac:dyDescent="0.15">
      <c r="A12" s="120"/>
      <c r="B12" s="121"/>
      <c r="C12" s="128"/>
      <c r="D12" s="123">
        <v>68986</v>
      </c>
      <c r="E12" s="124"/>
      <c r="F12" s="125">
        <v>79695</v>
      </c>
      <c r="G12" s="126"/>
      <c r="H12" s="127"/>
    </row>
    <row r="13" spans="1:8" x14ac:dyDescent="0.15">
      <c r="A13" s="108"/>
      <c r="B13" s="113"/>
      <c r="C13" s="129"/>
      <c r="D13" s="130">
        <v>86325</v>
      </c>
      <c r="E13" s="131"/>
      <c r="F13" s="132">
        <v>166871</v>
      </c>
      <c r="G13" s="133"/>
      <c r="H13" s="119"/>
    </row>
    <row r="14" spans="1:8" x14ac:dyDescent="0.15">
      <c r="A14" s="120"/>
      <c r="B14" s="121"/>
      <c r="C14" s="122"/>
      <c r="D14" s="123">
        <v>60248</v>
      </c>
      <c r="E14" s="124"/>
      <c r="F14" s="125">
        <v>79008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5.08</v>
      </c>
      <c r="C19" s="134">
        <f>ROUND(VALUE(SUBSTITUTE(実質収支比率等に係る経年分析!G$48,"▲","-")),2)</f>
        <v>5.75</v>
      </c>
      <c r="D19" s="134">
        <f>ROUND(VALUE(SUBSTITUTE(実質収支比率等に係る経年分析!H$48,"▲","-")),2)</f>
        <v>6.41</v>
      </c>
      <c r="E19" s="134">
        <f>ROUND(VALUE(SUBSTITUTE(実質収支比率等に係る経年分析!I$48,"▲","-")),2)</f>
        <v>6.48</v>
      </c>
      <c r="F19" s="134">
        <f>ROUND(VALUE(SUBSTITUTE(実質収支比率等に係る経年分析!J$48,"▲","-")),2)</f>
        <v>8.33</v>
      </c>
    </row>
    <row r="20" spans="1:11" x14ac:dyDescent="0.15">
      <c r="A20" s="134" t="s">
        <v>43</v>
      </c>
      <c r="B20" s="134">
        <f>ROUND(VALUE(SUBSTITUTE(実質収支比率等に係る経年分析!F$47,"▲","-")),2)</f>
        <v>12.51</v>
      </c>
      <c r="C20" s="134">
        <f>ROUND(VALUE(SUBSTITUTE(実質収支比率等に係る経年分析!G$47,"▲","-")),2)</f>
        <v>16.07</v>
      </c>
      <c r="D20" s="134">
        <f>ROUND(VALUE(SUBSTITUTE(実質収支比率等に係る経年分析!H$47,"▲","-")),2)</f>
        <v>23.64</v>
      </c>
      <c r="E20" s="134">
        <f>ROUND(VALUE(SUBSTITUTE(実質収支比率等に係る経年分析!I$47,"▲","-")),2)</f>
        <v>30.62</v>
      </c>
      <c r="F20" s="134">
        <f>ROUND(VALUE(SUBSTITUTE(実質収支比率等に係る経年分析!J$47,"▲","-")),2)</f>
        <v>36.770000000000003</v>
      </c>
    </row>
    <row r="21" spans="1:11" x14ac:dyDescent="0.15">
      <c r="A21" s="134" t="s">
        <v>44</v>
      </c>
      <c r="B21" s="134">
        <f>IF(ISNUMBER(VALUE(SUBSTITUTE(実質収支比率等に係る経年分析!F$49,"▲","-"))),ROUND(VALUE(SUBSTITUTE(実質収支比率等に係る経年分析!F$49,"▲","-")),2),NA())</f>
        <v>9.1999999999999993</v>
      </c>
      <c r="C21" s="134">
        <f>IF(ISNUMBER(VALUE(SUBSTITUTE(実質収支比率等に係る経年分析!G$49,"▲","-"))),ROUND(VALUE(SUBSTITUTE(実質収支比率等に係る経年分析!G$49,"▲","-")),2),NA())</f>
        <v>7.08</v>
      </c>
      <c r="D21" s="134">
        <f>IF(ISNUMBER(VALUE(SUBSTITUTE(実質収支比率等に係る経年分析!H$49,"▲","-"))),ROUND(VALUE(SUBSTITUTE(実質収支比率等に係る経年分析!H$49,"▲","-")),2),NA())</f>
        <v>1.92</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3.2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0.47</v>
      </c>
    </row>
    <row r="32" spans="1:11" x14ac:dyDescent="0.15">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x14ac:dyDescent="0.15">
      <c r="A34" s="135" t="str">
        <f>IF(連結実質赤字比率に係る赤字・黒字の構成分析!C$36="",NA(),連結実質赤字比率に係る赤字・黒字の構成分析!C$36)</f>
        <v>砕石事業会計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2.4500000000000002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2.4300000000000002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793</v>
      </c>
      <c r="E42" s="136"/>
      <c r="F42" s="136"/>
      <c r="G42" s="136">
        <f>'実質公債費比率（分子）の構造'!L$52</f>
        <v>744</v>
      </c>
      <c r="H42" s="136"/>
      <c r="I42" s="136"/>
      <c r="J42" s="136">
        <f>'実質公債費比率（分子）の構造'!M$52</f>
        <v>676</v>
      </c>
      <c r="K42" s="136"/>
      <c r="L42" s="136"/>
      <c r="M42" s="136">
        <f>'実質公債費比率（分子）の構造'!N$52</f>
        <v>679</v>
      </c>
      <c r="N42" s="136"/>
      <c r="O42" s="136"/>
      <c r="P42" s="136">
        <f>'実質公債費比率（分子）の構造'!O$52</f>
        <v>675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22</v>
      </c>
      <c r="C44" s="136"/>
      <c r="D44" s="136"/>
      <c r="E44" s="136">
        <f>'実質公債費比率（分子）の構造'!L$50</f>
        <v>22</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x14ac:dyDescent="0.15">
      <c r="A45" s="136" t="s">
        <v>54</v>
      </c>
      <c r="B45" s="136" t="str">
        <f>'実質公債費比率（分子）の構造'!K$49</f>
        <v>-</v>
      </c>
      <c r="C45" s="136"/>
      <c r="D45" s="136"/>
      <c r="E45" s="136" t="str">
        <f>'実質公債費比率（分子）の構造'!L$49</f>
        <v>-</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119</v>
      </c>
      <c r="C46" s="136"/>
      <c r="D46" s="136"/>
      <c r="E46" s="136">
        <f>'実質公債費比率（分子）の構造'!L$48</f>
        <v>122</v>
      </c>
      <c r="F46" s="136"/>
      <c r="G46" s="136"/>
      <c r="H46" s="136">
        <f>'実質公債費比率（分子）の構造'!M$48</f>
        <v>136</v>
      </c>
      <c r="I46" s="136"/>
      <c r="J46" s="136"/>
      <c r="K46" s="136">
        <f>'実質公債費比率（分子）の構造'!N$48</f>
        <v>129</v>
      </c>
      <c r="L46" s="136"/>
      <c r="M46" s="136"/>
      <c r="N46" s="136">
        <f>'実質公債費比率（分子）の構造'!O$48</f>
        <v>132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1037</v>
      </c>
      <c r="C49" s="136"/>
      <c r="D49" s="136"/>
      <c r="E49" s="136">
        <f>'実質公債費比率（分子）の構造'!L$45</f>
        <v>971</v>
      </c>
      <c r="F49" s="136"/>
      <c r="G49" s="136"/>
      <c r="H49" s="136">
        <f>'実質公債費比率（分子）の構造'!M$45</f>
        <v>872</v>
      </c>
      <c r="I49" s="136"/>
      <c r="J49" s="136"/>
      <c r="K49" s="136">
        <f>'実質公債費比率（分子）の構造'!N$45</f>
        <v>885</v>
      </c>
      <c r="L49" s="136"/>
      <c r="M49" s="136"/>
      <c r="N49" s="136">
        <f>'実質公債費比率（分子）の構造'!O$45</f>
        <v>861</v>
      </c>
      <c r="O49" s="136"/>
      <c r="P49" s="136"/>
    </row>
    <row r="50" spans="1:16" x14ac:dyDescent="0.15">
      <c r="A50" s="136" t="s">
        <v>59</v>
      </c>
      <c r="B50" s="136" t="e">
        <f>NA()</f>
        <v>#N/A</v>
      </c>
      <c r="C50" s="136">
        <f>IF(ISNUMBER('実質公債費比率（分子）の構造'!K$53),'実質公債費比率（分子）の構造'!K$53,NA())</f>
        <v>385</v>
      </c>
      <c r="D50" s="136" t="e">
        <f>NA()</f>
        <v>#N/A</v>
      </c>
      <c r="E50" s="136" t="e">
        <f>NA()</f>
        <v>#N/A</v>
      </c>
      <c r="F50" s="136">
        <f>IF(ISNUMBER('実質公債費比率（分子）の構造'!L$53),'実質公債費比率（分子）の構造'!L$53,NA())</f>
        <v>371</v>
      </c>
      <c r="G50" s="136" t="e">
        <f>NA()</f>
        <v>#N/A</v>
      </c>
      <c r="H50" s="136" t="e">
        <f>NA()</f>
        <v>#N/A</v>
      </c>
      <c r="I50" s="136">
        <f>IF(ISNUMBER('実質公債費比率（分子）の構造'!M$53),'実質公債費比率（分子）の構造'!M$53,NA())</f>
        <v>352</v>
      </c>
      <c r="J50" s="136" t="e">
        <f>NA()</f>
        <v>#N/A</v>
      </c>
      <c r="K50" s="136" t="e">
        <f>NA()</f>
        <v>#N/A</v>
      </c>
      <c r="L50" s="136">
        <f>IF(ISNUMBER('実質公債費比率（分子）の構造'!N$53),'実質公債費比率（分子）の構造'!N$53,NA())</f>
        <v>355</v>
      </c>
      <c r="M50" s="136" t="e">
        <f>NA()</f>
        <v>#N/A</v>
      </c>
      <c r="N50" s="136" t="e">
        <f>NA()</f>
        <v>#N/A</v>
      </c>
      <c r="O50" s="136">
        <f>IF(ISNUMBER('実質公債費比率（分子）の構造'!O$53),'実質公債費比率（分子）の構造'!O$53,NA())</f>
        <v>338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5473</v>
      </c>
      <c r="E56" s="135"/>
      <c r="F56" s="135"/>
      <c r="G56" s="135">
        <f>'将来負担比率（分子）の構造'!J$51</f>
        <v>5243</v>
      </c>
      <c r="H56" s="135"/>
      <c r="I56" s="135"/>
      <c r="J56" s="135">
        <f>'将来負担比率（分子）の構造'!K$51</f>
        <v>5155</v>
      </c>
      <c r="K56" s="135"/>
      <c r="L56" s="135"/>
      <c r="M56" s="135">
        <f>'将来負担比率（分子）の構造'!L$51</f>
        <v>5031</v>
      </c>
      <c r="N56" s="135"/>
      <c r="O56" s="135"/>
      <c r="P56" s="135">
        <f>'将来負担比率（分子）の構造'!M$51</f>
        <v>4892</v>
      </c>
    </row>
    <row r="57" spans="1:16" x14ac:dyDescent="0.15">
      <c r="A57" s="135" t="s">
        <v>35</v>
      </c>
      <c r="B57" s="135"/>
      <c r="C57" s="135"/>
      <c r="D57" s="135">
        <f>'将来負担比率（分子）の構造'!I$50</f>
        <v>766</v>
      </c>
      <c r="E57" s="135"/>
      <c r="F57" s="135"/>
      <c r="G57" s="135">
        <f>'将来負担比率（分子）の構造'!J$50</f>
        <v>674</v>
      </c>
      <c r="H57" s="135"/>
      <c r="I57" s="135"/>
      <c r="J57" s="135">
        <f>'将来負担比率（分子）の構造'!K$50</f>
        <v>597</v>
      </c>
      <c r="K57" s="135"/>
      <c r="L57" s="135"/>
      <c r="M57" s="135">
        <f>'将来負担比率（分子）の構造'!L$50</f>
        <v>561</v>
      </c>
      <c r="N57" s="135"/>
      <c r="O57" s="135"/>
      <c r="P57" s="135">
        <f>'将来負担比率（分子）の構造'!M$50</f>
        <v>509</v>
      </c>
    </row>
    <row r="58" spans="1:16" x14ac:dyDescent="0.15">
      <c r="A58" s="135" t="s">
        <v>34</v>
      </c>
      <c r="B58" s="135"/>
      <c r="C58" s="135"/>
      <c r="D58" s="135">
        <f>'将来負担比率（分子）の構造'!I$49</f>
        <v>923</v>
      </c>
      <c r="E58" s="135"/>
      <c r="F58" s="135"/>
      <c r="G58" s="135">
        <f>'将来負担比率（分子）の構造'!J$49</f>
        <v>1053</v>
      </c>
      <c r="H58" s="135"/>
      <c r="I58" s="135"/>
      <c r="J58" s="135">
        <f>'将来負担比率（分子）の構造'!K$49</f>
        <v>1258</v>
      </c>
      <c r="K58" s="135"/>
      <c r="L58" s="135"/>
      <c r="M58" s="135">
        <f>'将来負担比率（分子）の構造'!L$49</f>
        <v>1496</v>
      </c>
      <c r="N58" s="135"/>
      <c r="O58" s="135"/>
      <c r="P58" s="135">
        <f>'将来負担比率（分子）の構造'!M$49</f>
        <v>1743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1341</v>
      </c>
      <c r="C62" s="135"/>
      <c r="D62" s="135"/>
      <c r="E62" s="135">
        <f>'将来負担比率（分子）の構造'!J$45</f>
        <v>1299</v>
      </c>
      <c r="F62" s="135"/>
      <c r="G62" s="135"/>
      <c r="H62" s="135">
        <f>'将来負担比率（分子）の構造'!K$45</f>
        <v>1309</v>
      </c>
      <c r="I62" s="135"/>
      <c r="J62" s="135"/>
      <c r="K62" s="135">
        <f>'将来負担比率（分子）の構造'!L$45</f>
        <v>1283</v>
      </c>
      <c r="L62" s="135"/>
      <c r="M62" s="135"/>
      <c r="N62" s="135">
        <f>'将来負担比率（分子）の構造'!M$45</f>
        <v>1226</v>
      </c>
      <c r="O62" s="135"/>
      <c r="P62" s="135"/>
    </row>
    <row r="63" spans="1:16" x14ac:dyDescent="0.15">
      <c r="A63" s="135" t="s">
        <v>28</v>
      </c>
      <c r="B63" s="135" t="str">
        <f>'将来負担比率（分子）の構造'!I$44</f>
        <v>-</v>
      </c>
      <c r="C63" s="135"/>
      <c r="D63" s="135"/>
      <c r="E63" s="135">
        <f>'将来負担比率（分子）の構造'!J$44</f>
        <v>5</v>
      </c>
      <c r="F63" s="135"/>
      <c r="G63" s="135"/>
      <c r="H63" s="135">
        <f>'将来負担比率（分子）の構造'!K$44</f>
        <v>86</v>
      </c>
      <c r="I63" s="135"/>
      <c r="J63" s="135"/>
      <c r="K63" s="135">
        <f>'将来負担比率（分子）の構造'!L$44</f>
        <v>219</v>
      </c>
      <c r="L63" s="135"/>
      <c r="M63" s="135"/>
      <c r="N63" s="135">
        <f>'将来負担比率（分子）の構造'!M$44</f>
        <v>347</v>
      </c>
      <c r="O63" s="135"/>
      <c r="P63" s="135"/>
    </row>
    <row r="64" spans="1:16" x14ac:dyDescent="0.15">
      <c r="A64" s="135" t="s">
        <v>27</v>
      </c>
      <c r="B64" s="135">
        <f>'将来負担比率（分子）の構造'!I$43</f>
        <v>1576</v>
      </c>
      <c r="C64" s="135"/>
      <c r="D64" s="135"/>
      <c r="E64" s="135">
        <f>'将来負担比率（分子）の構造'!J$43</f>
        <v>1524</v>
      </c>
      <c r="F64" s="135"/>
      <c r="G64" s="135"/>
      <c r="H64" s="135">
        <f>'将来負担比率（分子）の構造'!K$43</f>
        <v>1449</v>
      </c>
      <c r="I64" s="135"/>
      <c r="J64" s="135"/>
      <c r="K64" s="135">
        <f>'将来負担比率（分子）の構造'!L$43</f>
        <v>1346</v>
      </c>
      <c r="L64" s="135"/>
      <c r="M64" s="135"/>
      <c r="N64" s="135">
        <f>'将来負担比率（分子）の構造'!M$43</f>
        <v>1276</v>
      </c>
      <c r="O64" s="135"/>
      <c r="P64" s="135"/>
    </row>
    <row r="65" spans="1:16" x14ac:dyDescent="0.15">
      <c r="A65" s="135" t="s">
        <v>26</v>
      </c>
      <c r="B65" s="135">
        <f>'将来負担比率（分子）の構造'!I$42</f>
        <v>139</v>
      </c>
      <c r="C65" s="135"/>
      <c r="D65" s="135"/>
      <c r="E65" s="135">
        <f>'将来負担比率（分子）の構造'!J$42</f>
        <v>119</v>
      </c>
      <c r="F65" s="135"/>
      <c r="G65" s="135"/>
      <c r="H65" s="135">
        <f>'将来負担比率（分子）の構造'!K$42</f>
        <v>101</v>
      </c>
      <c r="I65" s="135"/>
      <c r="J65" s="135"/>
      <c r="K65" s="135">
        <f>'将来負担比率（分子）の構造'!L$42</f>
        <v>83</v>
      </c>
      <c r="L65" s="135"/>
      <c r="M65" s="135"/>
      <c r="N65" s="135">
        <f>'将来負担比率（分子）の構造'!M$42</f>
        <v>63</v>
      </c>
      <c r="O65" s="135"/>
      <c r="P65" s="135"/>
    </row>
    <row r="66" spans="1:16" x14ac:dyDescent="0.15">
      <c r="A66" s="135" t="s">
        <v>25</v>
      </c>
      <c r="B66" s="135">
        <f>'将来負担比率（分子）の構造'!I$41</f>
        <v>7250</v>
      </c>
      <c r="C66" s="135"/>
      <c r="D66" s="135"/>
      <c r="E66" s="135">
        <f>'将来負担比率（分子）の構造'!J$41</f>
        <v>6625</v>
      </c>
      <c r="F66" s="135"/>
      <c r="G66" s="135"/>
      <c r="H66" s="135">
        <f>'将来負担比率（分子）の構造'!K$41</f>
        <v>6332</v>
      </c>
      <c r="I66" s="135"/>
      <c r="J66" s="135"/>
      <c r="K66" s="135">
        <f>'将来負担比率（分子）の構造'!L$41</f>
        <v>5914</v>
      </c>
      <c r="L66" s="135"/>
      <c r="M66" s="135"/>
      <c r="N66" s="135">
        <f>'将来負担比率（分子）の構造'!M$41</f>
        <v>5610</v>
      </c>
      <c r="O66" s="135"/>
      <c r="P66" s="135"/>
    </row>
    <row r="67" spans="1:16" x14ac:dyDescent="0.15">
      <c r="A67" s="135" t="s">
        <v>63</v>
      </c>
      <c r="B67" s="135" t="e">
        <f>NA()</f>
        <v>#N/A</v>
      </c>
      <c r="C67" s="135">
        <f>IF(ISNUMBER('将来負担比率（分子）の構造'!I$52), IF('将来負担比率（分子）の構造'!I$52 &lt; 0, 0, '将来負担比率（分子）の構造'!I$52), NA())</f>
        <v>3144</v>
      </c>
      <c r="D67" s="135" t="e">
        <f>NA()</f>
        <v>#N/A</v>
      </c>
      <c r="E67" s="135" t="e">
        <f>NA()</f>
        <v>#N/A</v>
      </c>
      <c r="F67" s="135">
        <f>IF(ISNUMBER('将来負担比率（分子）の構造'!J$52), IF('将来負担比率（分子）の構造'!J$52 &lt; 0, 0, '将来負担比率（分子）の構造'!J$52), NA())</f>
        <v>2603</v>
      </c>
      <c r="G67" s="135" t="e">
        <f>NA()</f>
        <v>#N/A</v>
      </c>
      <c r="H67" s="135" t="e">
        <f>NA()</f>
        <v>#N/A</v>
      </c>
      <c r="I67" s="135">
        <f>IF(ISNUMBER('将来負担比率（分子）の構造'!K$52), IF('将来負担比率（分子）の構造'!K$52 &lt; 0, 0, '将来負担比率（分子）の構造'!K$52), NA())</f>
        <v>2267</v>
      </c>
      <c r="J67" s="135" t="e">
        <f>NA()</f>
        <v>#N/A</v>
      </c>
      <c r="K67" s="135" t="e">
        <f>NA()</f>
        <v>#N/A</v>
      </c>
      <c r="L67" s="135">
        <f>IF(ISNUMBER('将来負担比率（分子）の構造'!L$52), IF('将来負担比率（分子）の構造'!L$52 &lt; 0, 0, '将来負担比率（分子）の構造'!L$52), NA())</f>
        <v>1755</v>
      </c>
      <c r="M67" s="135" t="e">
        <f>NA()</f>
        <v>#N/A</v>
      </c>
      <c r="N67" s="135" t="e">
        <f>NA()</f>
        <v>#N/A</v>
      </c>
      <c r="O67" s="135">
        <f>IF(ISNUMBER('将来負担比率（分子）の構造'!M$52), IF('将来負担比率（分子）の構造'!M$52 &lt; 0, 0, '将来負担比率（分子）の構造'!M$52), NA())</f>
        <v>1378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2015-03-31T02:07:00Z</cp:lastPrinted>
  <dcterms:created xsi:type="dcterms:W3CDTF">2015-02-17T05:49:52Z</dcterms:created>
  <dcterms:modified xsi:type="dcterms:W3CDTF">2015-03-31T02:07:07Z</dcterms:modified>
  <cp:category/>
</cp:coreProperties>
</file>