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106.13\zaisei\main\user03\財政業務\地方公営企業関係\調査報告関係\R5\240119 公企経営比較分析表(R4)\05 確認事項\"/>
    </mc:Choice>
  </mc:AlternateContent>
  <workbookProtection workbookAlgorithmName="SHA-512" workbookHashValue="GGfn8Nrp+Z86o3RFjD3jHleKHTrLzM2G022sBhJ3NjdJ/N52xP3H9oj/u/C9/Wu2iiVufR+y5LpMppX6zUpKyQ==" workbookSaltValue="yJ3wgey625Um3MH/tHZpww==" workbookSpinCount="100000" lockStructure="1"/>
  <bookViews>
    <workbookView xWindow="0" yWindow="0" windowWidth="28260" windowHeight="1294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G85" i="4"/>
  <c r="E85" i="4"/>
  <c r="BB10" i="4"/>
  <c r="AT10" i="4"/>
  <c r="AD10" i="4"/>
  <c r="P10" i="4"/>
  <c r="I10" i="4"/>
  <c r="B10" i="4"/>
  <c r="AT8" i="4"/>
  <c r="AL8" i="4"/>
  <c r="W8" i="4"/>
  <c r="P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<sst xmlns="http://schemas.openxmlformats.org/spreadsheetml/2006/main" count="275" uniqueCount="116">
  <si>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</si>
  <si>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</si>
  <si>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</si>
  <si>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</si>
  <si>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</si>
  <si>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</si>
  <si>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</si>
  <si>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</si>
  <si>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</si>
  <si>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</si>
  <si>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</si>
  <si>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</si>
  <si>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</si>
  <si>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</si>
  <si>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</si>
  <si>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</si>
  <si>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</si>
  <si>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</si>
  <si>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</si>
  <si>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</si>
  <si>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</si>
  <si>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</si>
  <si>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</si>
  <si>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</si>
  <si>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</si>
  <si>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</si>
  <si>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</si>
  <si>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</si>
  <si>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</si>
  <si>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</si>
  <si>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</si>
  <si>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</si>
  <si>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</si>
  <si>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</si>
  <si>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</si>
  <si>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</si>
  <si>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</si>
  <si>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</si>
  <si>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</si>
  <si>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</si>
  <si>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</si>
  <si>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</si>
  <si>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</si>
  <si>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</si>
  <si>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</si>
  <si>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</si>
  <si>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</si>
  <si>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</si>
  <si>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</si>
  <si>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</si>
  <si>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</si>
  <si>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</si>
  <si>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</si>
  <si>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</si>
  <si>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</si>
  <si>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</si>
  <si>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</si>
  <si>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</si>
  <si>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</si>
  <si>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</si>
  <si>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</si>
  <si>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</si>
  <si>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</si>
  <si>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</si>
  <si>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</si>
  <si>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</si>
  <si>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</si>
  <si>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</si>
  <si>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</si>
  <si>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</si>
  <si>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</si>
  <si>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</si>
  <si>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</si>
  <si>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</si>
  <si>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</si>
  <si>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</si>
  <si>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</si>
  <si>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</si>
  <si>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</si>
  <si>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</si>
  <si>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</si>
  <si>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</si>
  <si>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</si>
  <si>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</si>
  <si>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</si>
  <si>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</si>
  <si>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</si>
  <si>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</si>
  <si>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</si>
  <si>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</si>
  <si>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</si>
  <si>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</si>
  <si>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</si>
  <si>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</si>
  <si>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</si>
  <si>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</si>
  <si>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増毛町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</si>
  <si>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</si>
  <si>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</si>
  <si>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</si>
  <si>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</si>
  <si>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</si>
  <si>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</si>
  <si>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</si>
  <si>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</si>
  <si>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</si>
  <si>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</si>
  <si>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</si>
  <si>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</si>
  <si>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</si>
  <si>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</si>
  <si>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</si>
  <si>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</si>
  <si>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平成７年度より管渠工事を行っており、比較的新しいことから改善等は行っていないため、０％となっている。</t>
    <rPh sb="1" eb="3">
      <t>ヘイセイ</t>
    </rPh>
    <rPh sb="4" eb="6">
      <t>ネンド</t>
    </rPh>
    <rPh sb="8" eb="10">
      <t>カンキョ</t>
    </rPh>
    <rPh sb="10" eb="12">
      <t>コウジ</t>
    </rPh>
    <rPh sb="13" eb="14">
      <t>オコナ</t>
    </rPh>
    <rPh sb="19" eb="22">
      <t>ヒカクテキ</t>
    </rPh>
    <rPh sb="22" eb="23">
      <t>アタラ</t>
    </rPh>
    <rPh sb="29" eb="31">
      <t>カイゼン</t>
    </rPh>
    <rPh sb="31" eb="32">
      <t>トウ</t>
    </rPh>
    <rPh sb="33" eb="34">
      <t>オコナ</t>
    </rPh>
    <phoneticPr fontId="4"/>
  </si>
  <si>
    <t>　経常収支比率は１００％を超えているが、企業債残高対事業比率及び経費回収率が類似団体平均値と大きく乖離しており、使用料収入の増額が不可欠な状況にある。
　令和２年度公営企業会計に移行し、同年度に改定を行った「経営戦略」に基づき、下水道事業を推進する。</t>
    <rPh sb="1" eb="3">
      <t>ケイジョウ</t>
    </rPh>
    <rPh sb="3" eb="5">
      <t>シュウシ</t>
    </rPh>
    <rPh sb="5" eb="7">
      <t>ヒリツ</t>
    </rPh>
    <rPh sb="13" eb="14">
      <t>コ</t>
    </rPh>
    <rPh sb="20" eb="22">
      <t>キギョウ</t>
    </rPh>
    <rPh sb="22" eb="23">
      <t>サイ</t>
    </rPh>
    <rPh sb="23" eb="25">
      <t>ザンダカ</t>
    </rPh>
    <rPh sb="25" eb="26">
      <t>タイ</t>
    </rPh>
    <rPh sb="26" eb="28">
      <t>ジギョウ</t>
    </rPh>
    <rPh sb="28" eb="30">
      <t>ヒリツ</t>
    </rPh>
    <rPh sb="30" eb="31">
      <t>オヨ</t>
    </rPh>
    <rPh sb="32" eb="34">
      <t>ケイヒ</t>
    </rPh>
    <rPh sb="34" eb="36">
      <t>カイシュウ</t>
    </rPh>
    <rPh sb="36" eb="37">
      <t>リツ</t>
    </rPh>
    <rPh sb="38" eb="40">
      <t>ルイジ</t>
    </rPh>
    <rPh sb="40" eb="42">
      <t>ダンタイ</t>
    </rPh>
    <rPh sb="42" eb="45">
      <t>ヘイキンチ</t>
    </rPh>
    <rPh sb="46" eb="47">
      <t>オオ</t>
    </rPh>
    <rPh sb="49" eb="51">
      <t>カイリ</t>
    </rPh>
    <rPh sb="56" eb="59">
      <t>シヨウリョウ</t>
    </rPh>
    <rPh sb="59" eb="61">
      <t>シュウニュウ</t>
    </rPh>
    <rPh sb="62" eb="64">
      <t>ゾウガク</t>
    </rPh>
    <rPh sb="65" eb="68">
      <t>フカケツ</t>
    </rPh>
    <rPh sb="69" eb="71">
      <t>ジョウキョウ</t>
    </rPh>
    <rPh sb="77" eb="79">
      <t>レイワ</t>
    </rPh>
    <rPh sb="80" eb="82">
      <t>ネンド</t>
    </rPh>
    <rPh sb="82" eb="84">
      <t>コウエイ</t>
    </rPh>
    <rPh sb="84" eb="86">
      <t>キギョウ</t>
    </rPh>
    <rPh sb="86" eb="88">
      <t>カイケイ</t>
    </rPh>
    <rPh sb="89" eb="91">
      <t>イコウ</t>
    </rPh>
    <rPh sb="93" eb="96">
      <t>ドウネンド</t>
    </rPh>
    <rPh sb="97" eb="99">
      <t>カイテイ</t>
    </rPh>
    <rPh sb="100" eb="101">
      <t>オコナ</t>
    </rPh>
    <rPh sb="104" eb="106">
      <t>ケイエイ</t>
    </rPh>
    <rPh sb="106" eb="108">
      <t>センリャク</t>
    </rPh>
    <rPh sb="110" eb="111">
      <t>モト</t>
    </rPh>
    <rPh sb="114" eb="117">
      <t>ゲスイドウ</t>
    </rPh>
    <rPh sb="117" eb="119">
      <t>ジギョウ</t>
    </rPh>
    <rPh sb="120" eb="122">
      <t>スイシン</t>
    </rPh>
    <phoneticPr fontId="4"/>
  </si>
  <si>
    <t>　令和４年度の経常収支比率は前年度より0.86ポイント高い101.80％であり、単年度収支が黒字であることを示す100％以上となっているが、経常収益にしめる下水道使用料の割合は約23.25％（3カ月間、基本料金を減免）であり、多くを使用料以外の収入に依存している状態にある。
　累積欠損金比率は０％である。
　流動比率は、類似団体平均値より、およそ44ポイントほど低くなっており、その原因としては建設改良費等の財源に充てるための企業債が大きな割合を占めている。
　企業債残高対事業規模比率は前年度より、およそ298ポイント低い1,937.25％だったが、平成29年度より施設の更新に着手したこともあり、類似団体平均値より、約1.6倍の数値となっている。
　経費回収率は、類似団体平均値より低い状況となっており、使用料収入の増額について取り組んでいく。
　汚水処理原価は、類似団体平均値より100円以上高額となっている。</t>
    <rPh sb="27" eb="28">
      <t>タカ</t>
    </rPh>
    <rPh sb="355" eb="358">
      <t>シヨウリョウ</t>
    </rPh>
    <rPh sb="358" eb="360">
      <t>シュウニュウ</t>
    </rPh>
    <rPh sb="361" eb="363">
      <t>ゾウガク</t>
    </rPh>
    <rPh sb="367" eb="368">
      <t>ト</t>
    </rPh>
    <rPh sb="369" eb="370">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</si>
</sst>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4" borderId="6" xfId="0" applyFont="1" applyFill="1" applyBorder="1" applyAlignment="1" applyProtection="1">
      <alignment horizontal="left" vertical="top" wrapText="1"/>
      <protection locked="0"/>
    </xf>
    <xf numFmtId="0" fontId="5" fillId="4" borderId="0" xfId="0" applyFont="1" applyFill="1" applyAlignment="1" applyProtection="1">
      <alignment horizontal="left" vertical="top" wrapText="1"/>
      <protection locked="0"/>
    </xf>
    <xf numFmtId="0" fontId="5" fillId="4" borderId="7" xfId="0" applyFont="1" applyFill="1" applyBorder="1" applyAlignment="1" applyProtection="1">
      <alignment horizontal="left" vertical="top" wrapText="1"/>
      <protection locked="0"/>
    </xf>
    <xf numFmtId="0" fontId="5" fillId="4" borderId="8" xfId="0" applyFont="1" applyFill="1" applyBorder="1" applyAlignment="1" applyProtection="1">
      <alignment horizontal="left" vertical="top" wrapText="1"/>
      <protection locked="0"/>
    </xf>
    <xf numFmtId="0" fontId="5" fillId="4" borderId="1" xfId="0" applyFont="1" applyFill="1" applyBorder="1" applyAlignment="1" applyProtection="1">
      <alignment horizontal="left" vertical="top" wrapText="1"/>
      <protection locked="0"/>
    </xf>
    <xf numFmtId="0" fontId="5" fillId="4"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0A2-4EAC-9315-B3B05BCAB6E4}"/>
            </c:ext>
          </c:extLst>
        </c:ser>
        <c:dLbls>
          <c:showLegendKey val="0"/>
          <c:showVal val="0"/>
          <c:showCatName val="0"/>
          <c:showSerName val="0"/>
          <c:showPercent val="0"/>
          <c:showBubbleSize val="0"/>
        </c:dLbls>
        <c:gapWidth val="150"/>
        <c:axId val="130969640"/>
        <c:axId val="13097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0.32</c:v>
                </c:pt>
                <c:pt idx="3">
                  <c:v>0.1</c:v>
                </c:pt>
                <c:pt idx="4">
                  <c:v>0.09</c:v>
                </c:pt>
              </c:numCache>
            </c:numRef>
          </c:val>
          <c:smooth val="0"/>
          <c:extLst xmlns:c16r2="http://schemas.microsoft.com/office/drawing/2015/06/chart">
            <c:ext xmlns:c16="http://schemas.microsoft.com/office/drawing/2014/chart" uri="{C3380CC4-5D6E-409C-BE32-E72D297353CC}">
              <c16:uniqueId val="{00000001-E0A2-4EAC-9315-B3B05BCAB6E4}"/>
            </c:ext>
          </c:extLst>
        </c:ser>
        <c:dLbls>
          <c:showLegendKey val="0"/>
          <c:showVal val="0"/>
          <c:showCatName val="0"/>
          <c:showSerName val="0"/>
          <c:showPercent val="0"/>
          <c:showBubbleSize val="0"/>
        </c:dLbls>
        <c:marker val="1"/>
        <c:smooth val="0"/>
        <c:axId val="130969640"/>
        <c:axId val="130970032"/>
      </c:lineChart>
      <c:dateAx>
        <c:axId val="130969640"/>
        <c:scaling>
          <c:orientation val="minMax"/>
        </c:scaling>
        <c:delete val="1"/>
        <c:axPos val="b"/>
        <c:numFmt formatCode="&quot;H&quot;yy" sourceLinked="1"/>
        <c:majorTickMark val="none"/>
        <c:minorTickMark val="none"/>
        <c:tickLblPos val="none"/>
        <c:crossAx val="130970032"/>
        <c:crosses val="autoZero"/>
        <c:auto val="1"/>
        <c:lblOffset val="100"/>
        <c:baseTimeUnit val="years"/>
      </c:dateAx>
      <c:valAx>
        <c:axId val="13097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96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67.13</c:v>
                </c:pt>
                <c:pt idx="3">
                  <c:v>66.09</c:v>
                </c:pt>
                <c:pt idx="4">
                  <c:v>66.67</c:v>
                </c:pt>
              </c:numCache>
            </c:numRef>
          </c:val>
          <c:extLst xmlns:c16r2="http://schemas.microsoft.com/office/drawing/2015/06/chart">
            <c:ext xmlns:c16="http://schemas.microsoft.com/office/drawing/2014/chart" uri="{C3380CC4-5D6E-409C-BE32-E72D297353CC}">
              <c16:uniqueId val="{00000000-F4EF-45E0-8DEE-81CD85F19632}"/>
            </c:ext>
          </c:extLst>
        </c:ser>
        <c:dLbls>
          <c:showLegendKey val="0"/>
          <c:showVal val="0"/>
          <c:showCatName val="0"/>
          <c:showSerName val="0"/>
          <c:showPercent val="0"/>
          <c:showBubbleSize val="0"/>
        </c:dLbls>
        <c:gapWidth val="150"/>
        <c:axId val="132836376"/>
        <c:axId val="13283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49.47</c:v>
                </c:pt>
                <c:pt idx="3">
                  <c:v>48.19</c:v>
                </c:pt>
                <c:pt idx="4">
                  <c:v>47.32</c:v>
                </c:pt>
              </c:numCache>
            </c:numRef>
          </c:val>
          <c:smooth val="0"/>
          <c:extLst xmlns:c16r2="http://schemas.microsoft.com/office/drawing/2015/06/chart">
            <c:ext xmlns:c16="http://schemas.microsoft.com/office/drawing/2014/chart" uri="{C3380CC4-5D6E-409C-BE32-E72D297353CC}">
              <c16:uniqueId val="{00000001-F4EF-45E0-8DEE-81CD85F19632}"/>
            </c:ext>
          </c:extLst>
        </c:ser>
        <c:dLbls>
          <c:showLegendKey val="0"/>
          <c:showVal val="0"/>
          <c:showCatName val="0"/>
          <c:showSerName val="0"/>
          <c:showPercent val="0"/>
          <c:showBubbleSize val="0"/>
        </c:dLbls>
        <c:marker val="1"/>
        <c:smooth val="0"/>
        <c:axId val="132836376"/>
        <c:axId val="132836768"/>
      </c:lineChart>
      <c:dateAx>
        <c:axId val="132836376"/>
        <c:scaling>
          <c:orientation val="minMax"/>
        </c:scaling>
        <c:delete val="1"/>
        <c:axPos val="b"/>
        <c:numFmt formatCode="&quot;H&quot;yy" sourceLinked="1"/>
        <c:majorTickMark val="none"/>
        <c:minorTickMark val="none"/>
        <c:tickLblPos val="none"/>
        <c:crossAx val="132836768"/>
        <c:crosses val="autoZero"/>
        <c:auto val="1"/>
        <c:lblOffset val="100"/>
        <c:baseTimeUnit val="years"/>
      </c:dateAx>
      <c:valAx>
        <c:axId val="1328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3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75.099999999999994</c:v>
                </c:pt>
                <c:pt idx="3">
                  <c:v>76.069999999999993</c:v>
                </c:pt>
                <c:pt idx="4">
                  <c:v>78.34</c:v>
                </c:pt>
              </c:numCache>
            </c:numRef>
          </c:val>
          <c:extLst xmlns:c16r2="http://schemas.microsoft.com/office/drawing/2015/06/chart">
            <c:ext xmlns:c16="http://schemas.microsoft.com/office/drawing/2014/chart" uri="{C3380CC4-5D6E-409C-BE32-E72D297353CC}">
              <c16:uniqueId val="{00000000-71EB-47E0-AA61-7A6FF7E000BA}"/>
            </c:ext>
          </c:extLst>
        </c:ser>
        <c:dLbls>
          <c:showLegendKey val="0"/>
          <c:showVal val="0"/>
          <c:showCatName val="0"/>
          <c:showSerName val="0"/>
          <c:showPercent val="0"/>
          <c:showBubbleSize val="0"/>
        </c:dLbls>
        <c:gapWidth val="150"/>
        <c:axId val="132409904"/>
        <c:axId val="13240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82.06</c:v>
                </c:pt>
                <c:pt idx="3">
                  <c:v>82.26</c:v>
                </c:pt>
                <c:pt idx="4">
                  <c:v>81.33</c:v>
                </c:pt>
              </c:numCache>
            </c:numRef>
          </c:val>
          <c:smooth val="0"/>
          <c:extLst xmlns:c16r2="http://schemas.microsoft.com/office/drawing/2015/06/chart">
            <c:ext xmlns:c16="http://schemas.microsoft.com/office/drawing/2014/chart" uri="{C3380CC4-5D6E-409C-BE32-E72D297353CC}">
              <c16:uniqueId val="{00000001-71EB-47E0-AA61-7A6FF7E000BA}"/>
            </c:ext>
          </c:extLst>
        </c:ser>
        <c:dLbls>
          <c:showLegendKey val="0"/>
          <c:showVal val="0"/>
          <c:showCatName val="0"/>
          <c:showSerName val="0"/>
          <c:showPercent val="0"/>
          <c:showBubbleSize val="0"/>
        </c:dLbls>
        <c:marker val="1"/>
        <c:smooth val="0"/>
        <c:axId val="132409904"/>
        <c:axId val="132407944"/>
      </c:lineChart>
      <c:dateAx>
        <c:axId val="132409904"/>
        <c:scaling>
          <c:orientation val="minMax"/>
        </c:scaling>
        <c:delete val="1"/>
        <c:axPos val="b"/>
        <c:numFmt formatCode="&quot;H&quot;yy" sourceLinked="1"/>
        <c:majorTickMark val="none"/>
        <c:minorTickMark val="none"/>
        <c:tickLblPos val="none"/>
        <c:crossAx val="132407944"/>
        <c:crosses val="autoZero"/>
        <c:auto val="1"/>
        <c:lblOffset val="100"/>
        <c:baseTimeUnit val="years"/>
      </c:dateAx>
      <c:valAx>
        <c:axId val="13240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0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108.61</c:v>
                </c:pt>
                <c:pt idx="3">
                  <c:v>100.94</c:v>
                </c:pt>
                <c:pt idx="4">
                  <c:v>101.8</c:v>
                </c:pt>
              </c:numCache>
            </c:numRef>
          </c:val>
          <c:extLst xmlns:c16r2="http://schemas.microsoft.com/office/drawing/2015/06/chart">
            <c:ext xmlns:c16="http://schemas.microsoft.com/office/drawing/2014/chart" uri="{C3380CC4-5D6E-409C-BE32-E72D297353CC}">
              <c16:uniqueId val="{00000000-7997-43C7-BAC0-414296662ADA}"/>
            </c:ext>
          </c:extLst>
        </c:ser>
        <c:dLbls>
          <c:showLegendKey val="0"/>
          <c:showVal val="0"/>
          <c:showCatName val="0"/>
          <c:showSerName val="0"/>
          <c:showPercent val="0"/>
          <c:showBubbleSize val="0"/>
        </c:dLbls>
        <c:gapWidth val="150"/>
        <c:axId val="132411080"/>
        <c:axId val="13240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107.81</c:v>
                </c:pt>
                <c:pt idx="3">
                  <c:v>107.54</c:v>
                </c:pt>
                <c:pt idx="4">
                  <c:v>107.19</c:v>
                </c:pt>
              </c:numCache>
            </c:numRef>
          </c:val>
          <c:smooth val="0"/>
          <c:extLst xmlns:c16r2="http://schemas.microsoft.com/office/drawing/2015/06/chart">
            <c:ext xmlns:c16="http://schemas.microsoft.com/office/drawing/2014/chart" uri="{C3380CC4-5D6E-409C-BE32-E72D297353CC}">
              <c16:uniqueId val="{00000001-7997-43C7-BAC0-414296662ADA}"/>
            </c:ext>
          </c:extLst>
        </c:ser>
        <c:dLbls>
          <c:showLegendKey val="0"/>
          <c:showVal val="0"/>
          <c:showCatName val="0"/>
          <c:showSerName val="0"/>
          <c:showPercent val="0"/>
          <c:showBubbleSize val="0"/>
        </c:dLbls>
        <c:marker val="1"/>
        <c:smooth val="0"/>
        <c:axId val="132411080"/>
        <c:axId val="132406376"/>
      </c:lineChart>
      <c:dateAx>
        <c:axId val="132411080"/>
        <c:scaling>
          <c:orientation val="minMax"/>
        </c:scaling>
        <c:delete val="1"/>
        <c:axPos val="b"/>
        <c:numFmt formatCode="&quot;H&quot;yy" sourceLinked="1"/>
        <c:majorTickMark val="none"/>
        <c:minorTickMark val="none"/>
        <c:tickLblPos val="none"/>
        <c:crossAx val="132406376"/>
        <c:crosses val="autoZero"/>
        <c:auto val="1"/>
        <c:lblOffset val="100"/>
        <c:baseTimeUnit val="years"/>
      </c:dateAx>
      <c:valAx>
        <c:axId val="13240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1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3.03</c:v>
                </c:pt>
                <c:pt idx="3">
                  <c:v>5.8</c:v>
                </c:pt>
                <c:pt idx="4">
                  <c:v>8.8000000000000007</c:v>
                </c:pt>
              </c:numCache>
            </c:numRef>
          </c:val>
          <c:extLst xmlns:c16r2="http://schemas.microsoft.com/office/drawing/2015/06/chart">
            <c:ext xmlns:c16="http://schemas.microsoft.com/office/drawing/2014/chart" uri="{C3380CC4-5D6E-409C-BE32-E72D297353CC}">
              <c16:uniqueId val="{00000000-2D63-4FEA-9028-7EDFB49F8550}"/>
            </c:ext>
          </c:extLst>
        </c:ser>
        <c:dLbls>
          <c:showLegendKey val="0"/>
          <c:showVal val="0"/>
          <c:showCatName val="0"/>
          <c:showSerName val="0"/>
          <c:showPercent val="0"/>
          <c:showBubbleSize val="0"/>
        </c:dLbls>
        <c:gapWidth val="150"/>
        <c:axId val="132406768"/>
        <c:axId val="13240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19.93</c:v>
                </c:pt>
                <c:pt idx="3">
                  <c:v>21.94</c:v>
                </c:pt>
                <c:pt idx="4">
                  <c:v>22.89</c:v>
                </c:pt>
              </c:numCache>
            </c:numRef>
          </c:val>
          <c:smooth val="0"/>
          <c:extLst xmlns:c16r2="http://schemas.microsoft.com/office/drawing/2015/06/chart">
            <c:ext xmlns:c16="http://schemas.microsoft.com/office/drawing/2014/chart" uri="{C3380CC4-5D6E-409C-BE32-E72D297353CC}">
              <c16:uniqueId val="{00000001-2D63-4FEA-9028-7EDFB49F8550}"/>
            </c:ext>
          </c:extLst>
        </c:ser>
        <c:dLbls>
          <c:showLegendKey val="0"/>
          <c:showVal val="0"/>
          <c:showCatName val="0"/>
          <c:showSerName val="0"/>
          <c:showPercent val="0"/>
          <c:showBubbleSize val="0"/>
        </c:dLbls>
        <c:marker val="1"/>
        <c:smooth val="0"/>
        <c:axId val="132406768"/>
        <c:axId val="132405592"/>
      </c:lineChart>
      <c:dateAx>
        <c:axId val="132406768"/>
        <c:scaling>
          <c:orientation val="minMax"/>
        </c:scaling>
        <c:delete val="1"/>
        <c:axPos val="b"/>
        <c:numFmt formatCode="&quot;H&quot;yy" sourceLinked="1"/>
        <c:majorTickMark val="none"/>
        <c:minorTickMark val="none"/>
        <c:tickLblPos val="none"/>
        <c:crossAx val="132405592"/>
        <c:crosses val="autoZero"/>
        <c:auto val="1"/>
        <c:lblOffset val="100"/>
        <c:baseTimeUnit val="years"/>
      </c:dateAx>
      <c:valAx>
        <c:axId val="13240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0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78D-4358-827E-D9CD5FA8141C}"/>
            </c:ext>
          </c:extLst>
        </c:ser>
        <c:dLbls>
          <c:showLegendKey val="0"/>
          <c:showVal val="0"/>
          <c:showCatName val="0"/>
          <c:showSerName val="0"/>
          <c:showPercent val="0"/>
          <c:showBubbleSize val="0"/>
        </c:dLbls>
        <c:gapWidth val="150"/>
        <c:axId val="132409512"/>
        <c:axId val="13241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578D-4358-827E-D9CD5FA8141C}"/>
            </c:ext>
          </c:extLst>
        </c:ser>
        <c:dLbls>
          <c:showLegendKey val="0"/>
          <c:showVal val="0"/>
          <c:showCatName val="0"/>
          <c:showSerName val="0"/>
          <c:showPercent val="0"/>
          <c:showBubbleSize val="0"/>
        </c:dLbls>
        <c:marker val="1"/>
        <c:smooth val="0"/>
        <c:axId val="132409512"/>
        <c:axId val="132411472"/>
      </c:lineChart>
      <c:dateAx>
        <c:axId val="132409512"/>
        <c:scaling>
          <c:orientation val="minMax"/>
        </c:scaling>
        <c:delete val="1"/>
        <c:axPos val="b"/>
        <c:numFmt formatCode="&quot;H&quot;yy" sourceLinked="1"/>
        <c:majorTickMark val="none"/>
        <c:minorTickMark val="none"/>
        <c:tickLblPos val="none"/>
        <c:crossAx val="132411472"/>
        <c:crosses val="autoZero"/>
        <c:auto val="1"/>
        <c:lblOffset val="100"/>
        <c:baseTimeUnit val="years"/>
      </c:dateAx>
      <c:valAx>
        <c:axId val="13241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0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8F2-4A60-99A2-7F75475067AB}"/>
            </c:ext>
          </c:extLst>
        </c:ser>
        <c:dLbls>
          <c:showLegendKey val="0"/>
          <c:showVal val="0"/>
          <c:showCatName val="0"/>
          <c:showSerName val="0"/>
          <c:showPercent val="0"/>
          <c:showBubbleSize val="0"/>
        </c:dLbls>
        <c:gapWidth val="150"/>
        <c:axId val="132404808"/>
        <c:axId val="13240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18.2</c:v>
                </c:pt>
                <c:pt idx="3">
                  <c:v>19.059999999999999</c:v>
                </c:pt>
                <c:pt idx="4">
                  <c:v>31.07</c:v>
                </c:pt>
              </c:numCache>
            </c:numRef>
          </c:val>
          <c:smooth val="0"/>
          <c:extLst xmlns:c16r2="http://schemas.microsoft.com/office/drawing/2015/06/chart">
            <c:ext xmlns:c16="http://schemas.microsoft.com/office/drawing/2014/chart" uri="{C3380CC4-5D6E-409C-BE32-E72D297353CC}">
              <c16:uniqueId val="{00000001-08F2-4A60-99A2-7F75475067AB}"/>
            </c:ext>
          </c:extLst>
        </c:ser>
        <c:dLbls>
          <c:showLegendKey val="0"/>
          <c:showVal val="0"/>
          <c:showCatName val="0"/>
          <c:showSerName val="0"/>
          <c:showPercent val="0"/>
          <c:showBubbleSize val="0"/>
        </c:dLbls>
        <c:marker val="1"/>
        <c:smooth val="0"/>
        <c:axId val="132404808"/>
        <c:axId val="132408336"/>
      </c:lineChart>
      <c:dateAx>
        <c:axId val="132404808"/>
        <c:scaling>
          <c:orientation val="minMax"/>
        </c:scaling>
        <c:delete val="1"/>
        <c:axPos val="b"/>
        <c:numFmt formatCode="&quot;H&quot;yy" sourceLinked="1"/>
        <c:majorTickMark val="none"/>
        <c:minorTickMark val="none"/>
        <c:tickLblPos val="none"/>
        <c:crossAx val="132408336"/>
        <c:crosses val="autoZero"/>
        <c:auto val="1"/>
        <c:lblOffset val="100"/>
        <c:baseTimeUnit val="years"/>
      </c:dateAx>
      <c:valAx>
        <c:axId val="13240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0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6.14</c:v>
                </c:pt>
                <c:pt idx="3">
                  <c:v>6.73</c:v>
                </c:pt>
                <c:pt idx="4">
                  <c:v>6.6</c:v>
                </c:pt>
              </c:numCache>
            </c:numRef>
          </c:val>
          <c:extLst xmlns:c16r2="http://schemas.microsoft.com/office/drawing/2015/06/chart">
            <c:ext xmlns:c16="http://schemas.microsoft.com/office/drawing/2014/chart" uri="{C3380CC4-5D6E-409C-BE32-E72D297353CC}">
              <c16:uniqueId val="{00000000-3BA9-4ADA-A085-29EFAFF053F6}"/>
            </c:ext>
          </c:extLst>
        </c:ser>
        <c:dLbls>
          <c:showLegendKey val="0"/>
          <c:showVal val="0"/>
          <c:showCatName val="0"/>
          <c:showSerName val="0"/>
          <c:showPercent val="0"/>
          <c:showBubbleSize val="0"/>
        </c:dLbls>
        <c:gapWidth val="150"/>
        <c:axId val="132833240"/>
        <c:axId val="13283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48.56</c:v>
                </c:pt>
                <c:pt idx="3">
                  <c:v>47.58</c:v>
                </c:pt>
                <c:pt idx="4">
                  <c:v>51.09</c:v>
                </c:pt>
              </c:numCache>
            </c:numRef>
          </c:val>
          <c:smooth val="0"/>
          <c:extLst xmlns:c16r2="http://schemas.microsoft.com/office/drawing/2015/06/chart">
            <c:ext xmlns:c16="http://schemas.microsoft.com/office/drawing/2014/chart" uri="{C3380CC4-5D6E-409C-BE32-E72D297353CC}">
              <c16:uniqueId val="{00000001-3BA9-4ADA-A085-29EFAFF053F6}"/>
            </c:ext>
          </c:extLst>
        </c:ser>
        <c:dLbls>
          <c:showLegendKey val="0"/>
          <c:showVal val="0"/>
          <c:showCatName val="0"/>
          <c:showSerName val="0"/>
          <c:showPercent val="0"/>
          <c:showBubbleSize val="0"/>
        </c:dLbls>
        <c:marker val="1"/>
        <c:smooth val="0"/>
        <c:axId val="132833240"/>
        <c:axId val="132830888"/>
      </c:lineChart>
      <c:dateAx>
        <c:axId val="132833240"/>
        <c:scaling>
          <c:orientation val="minMax"/>
        </c:scaling>
        <c:delete val="1"/>
        <c:axPos val="b"/>
        <c:numFmt formatCode="&quot;H&quot;yy" sourceLinked="1"/>
        <c:majorTickMark val="none"/>
        <c:minorTickMark val="none"/>
        <c:tickLblPos val="none"/>
        <c:crossAx val="132830888"/>
        <c:crosses val="autoZero"/>
        <c:auto val="1"/>
        <c:lblOffset val="100"/>
        <c:baseTimeUnit val="years"/>
      </c:dateAx>
      <c:valAx>
        <c:axId val="13283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3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2428.14</c:v>
                </c:pt>
                <c:pt idx="3">
                  <c:v>2235.14</c:v>
                </c:pt>
                <c:pt idx="4">
                  <c:v>1937.25</c:v>
                </c:pt>
              </c:numCache>
            </c:numRef>
          </c:val>
          <c:extLst xmlns:c16r2="http://schemas.microsoft.com/office/drawing/2015/06/chart">
            <c:ext xmlns:c16="http://schemas.microsoft.com/office/drawing/2014/chart" uri="{C3380CC4-5D6E-409C-BE32-E72D297353CC}">
              <c16:uniqueId val="{00000000-0840-4DDE-A1B1-D16EA75BC48C}"/>
            </c:ext>
          </c:extLst>
        </c:ser>
        <c:dLbls>
          <c:showLegendKey val="0"/>
          <c:showVal val="0"/>
          <c:showCatName val="0"/>
          <c:showSerName val="0"/>
          <c:showPercent val="0"/>
          <c:showBubbleSize val="0"/>
        </c:dLbls>
        <c:gapWidth val="150"/>
        <c:axId val="132837552"/>
        <c:axId val="13283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1245.0999999999999</c:v>
                </c:pt>
                <c:pt idx="3">
                  <c:v>1108.8</c:v>
                </c:pt>
                <c:pt idx="4">
                  <c:v>1194.56</c:v>
                </c:pt>
              </c:numCache>
            </c:numRef>
          </c:val>
          <c:smooth val="0"/>
          <c:extLst xmlns:c16r2="http://schemas.microsoft.com/office/drawing/2015/06/chart">
            <c:ext xmlns:c16="http://schemas.microsoft.com/office/drawing/2014/chart" uri="{C3380CC4-5D6E-409C-BE32-E72D297353CC}">
              <c16:uniqueId val="{00000001-0840-4DDE-A1B1-D16EA75BC48C}"/>
            </c:ext>
          </c:extLst>
        </c:ser>
        <c:dLbls>
          <c:showLegendKey val="0"/>
          <c:showVal val="0"/>
          <c:showCatName val="0"/>
          <c:showSerName val="0"/>
          <c:showPercent val="0"/>
          <c:showBubbleSize val="0"/>
        </c:dLbls>
        <c:marker val="1"/>
        <c:smooth val="0"/>
        <c:axId val="132837552"/>
        <c:axId val="132831280"/>
      </c:lineChart>
      <c:dateAx>
        <c:axId val="132837552"/>
        <c:scaling>
          <c:orientation val="minMax"/>
        </c:scaling>
        <c:delete val="1"/>
        <c:axPos val="b"/>
        <c:numFmt formatCode="&quot;H&quot;yy" sourceLinked="1"/>
        <c:majorTickMark val="none"/>
        <c:minorTickMark val="none"/>
        <c:tickLblPos val="none"/>
        <c:crossAx val="132831280"/>
        <c:crosses val="autoZero"/>
        <c:auto val="1"/>
        <c:lblOffset val="100"/>
        <c:baseTimeUnit val="years"/>
      </c:dateAx>
      <c:valAx>
        <c:axId val="13283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3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50.78</c:v>
                </c:pt>
                <c:pt idx="3">
                  <c:v>47.71</c:v>
                </c:pt>
                <c:pt idx="4">
                  <c:v>48.23</c:v>
                </c:pt>
              </c:numCache>
            </c:numRef>
          </c:val>
          <c:extLst xmlns:c16r2="http://schemas.microsoft.com/office/drawing/2015/06/chart">
            <c:ext xmlns:c16="http://schemas.microsoft.com/office/drawing/2014/chart" uri="{C3380CC4-5D6E-409C-BE32-E72D297353CC}">
              <c16:uniqueId val="{00000000-CDE4-4D02-9AAE-3CD9B72D53CC}"/>
            </c:ext>
          </c:extLst>
        </c:ser>
        <c:dLbls>
          <c:showLegendKey val="0"/>
          <c:showVal val="0"/>
          <c:showCatName val="0"/>
          <c:showSerName val="0"/>
          <c:showPercent val="0"/>
          <c:showBubbleSize val="0"/>
        </c:dLbls>
        <c:gapWidth val="150"/>
        <c:axId val="132833632"/>
        <c:axId val="13283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79.77</c:v>
                </c:pt>
                <c:pt idx="3">
                  <c:v>79.63</c:v>
                </c:pt>
                <c:pt idx="4">
                  <c:v>76.78</c:v>
                </c:pt>
              </c:numCache>
            </c:numRef>
          </c:val>
          <c:smooth val="0"/>
          <c:extLst xmlns:c16r2="http://schemas.microsoft.com/office/drawing/2015/06/chart">
            <c:ext xmlns:c16="http://schemas.microsoft.com/office/drawing/2014/chart" uri="{C3380CC4-5D6E-409C-BE32-E72D297353CC}">
              <c16:uniqueId val="{00000001-CDE4-4D02-9AAE-3CD9B72D53CC}"/>
            </c:ext>
          </c:extLst>
        </c:ser>
        <c:dLbls>
          <c:showLegendKey val="0"/>
          <c:showVal val="0"/>
          <c:showCatName val="0"/>
          <c:showSerName val="0"/>
          <c:showPercent val="0"/>
          <c:showBubbleSize val="0"/>
        </c:dLbls>
        <c:marker val="1"/>
        <c:smooth val="0"/>
        <c:axId val="132833632"/>
        <c:axId val="132832064"/>
      </c:lineChart>
      <c:dateAx>
        <c:axId val="132833632"/>
        <c:scaling>
          <c:orientation val="minMax"/>
        </c:scaling>
        <c:delete val="1"/>
        <c:axPos val="b"/>
        <c:numFmt formatCode="&quot;H&quot;yy" sourceLinked="1"/>
        <c:majorTickMark val="none"/>
        <c:minorTickMark val="none"/>
        <c:tickLblPos val="none"/>
        <c:crossAx val="132832064"/>
        <c:crosses val="autoZero"/>
        <c:auto val="1"/>
        <c:lblOffset val="100"/>
        <c:baseTimeUnit val="years"/>
      </c:dateAx>
      <c:valAx>
        <c:axId val="13283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3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333.74</c:v>
                </c:pt>
                <c:pt idx="3">
                  <c:v>326.04000000000002</c:v>
                </c:pt>
                <c:pt idx="4">
                  <c:v>348.96</c:v>
                </c:pt>
              </c:numCache>
            </c:numRef>
          </c:val>
          <c:extLst xmlns:c16r2="http://schemas.microsoft.com/office/drawing/2015/06/chart">
            <c:ext xmlns:c16="http://schemas.microsoft.com/office/drawing/2014/chart" uri="{C3380CC4-5D6E-409C-BE32-E72D297353CC}">
              <c16:uniqueId val="{00000000-23F6-498A-AE79-D9C8AA48FB39}"/>
            </c:ext>
          </c:extLst>
        </c:ser>
        <c:dLbls>
          <c:showLegendKey val="0"/>
          <c:showVal val="0"/>
          <c:showCatName val="0"/>
          <c:showSerName val="0"/>
          <c:showPercent val="0"/>
          <c:showBubbleSize val="0"/>
        </c:dLbls>
        <c:gapWidth val="150"/>
        <c:axId val="132834024"/>
        <c:axId val="13283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214.56</c:v>
                </c:pt>
                <c:pt idx="3">
                  <c:v>213.66</c:v>
                </c:pt>
                <c:pt idx="4">
                  <c:v>224.31</c:v>
                </c:pt>
              </c:numCache>
            </c:numRef>
          </c:val>
          <c:smooth val="0"/>
          <c:extLst xmlns:c16r2="http://schemas.microsoft.com/office/drawing/2015/06/chart">
            <c:ext xmlns:c16="http://schemas.microsoft.com/office/drawing/2014/chart" uri="{C3380CC4-5D6E-409C-BE32-E72D297353CC}">
              <c16:uniqueId val="{00000001-23F6-498A-AE79-D9C8AA48FB39}"/>
            </c:ext>
          </c:extLst>
        </c:ser>
        <c:dLbls>
          <c:showLegendKey val="0"/>
          <c:showVal val="0"/>
          <c:showCatName val="0"/>
          <c:showSerName val="0"/>
          <c:showPercent val="0"/>
          <c:showBubbleSize val="0"/>
        </c:dLbls>
        <c:marker val="1"/>
        <c:smooth val="0"/>
        <c:axId val="132834024"/>
        <c:axId val="132834808"/>
      </c:lineChart>
      <c:dateAx>
        <c:axId val="132834024"/>
        <c:scaling>
          <c:orientation val="minMax"/>
        </c:scaling>
        <c:delete val="1"/>
        <c:axPos val="b"/>
        <c:numFmt formatCode="&quot;H&quot;yy" sourceLinked="1"/>
        <c:majorTickMark val="none"/>
        <c:minorTickMark val="none"/>
        <c:tickLblPos val="none"/>
        <c:crossAx val="132834808"/>
        <c:crosses val="autoZero"/>
        <c:auto val="1"/>
        <c:lblOffset val="100"/>
        <c:baseTimeUnit val="years"/>
      </c:dateAx>
      <c:valAx>
        <c:axId val="13283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3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J7"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増毛町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Cd2</v>
      </c>
      <c r="X8" s="35"/>
      <c r="Y8" s="35"/>
      <c r="Z8" s="35"/>
      <c r="AA8" s="35"/>
      <c r="AB8" s="35"/>
      <c r="AC8" s="35"/>
      <c r="AD8" s="36" t="str">
        <f>データ!$M$6</f>
        <v>非設置</v>
      </c>
      <c r="AE8" s="36"/>
      <c r="AF8" s="36"/>
      <c r="AG8" s="36"/>
      <c r="AH8" s="36"/>
      <c r="AI8" s="36"/>
      <c r="AJ8" s="36"/>
      <c r="AK8" s="3"/>
      <c r="AL8" s="37">
        <f>データ!S6</f>
        <v>3853</v>
      </c>
      <c r="AM8" s="37"/>
      <c r="AN8" s="37"/>
      <c r="AO8" s="37"/>
      <c r="AP8" s="37"/>
      <c r="AQ8" s="37"/>
      <c r="AR8" s="37"/>
      <c r="AS8" s="37"/>
      <c r="AT8" s="38">
        <f>データ!T6</f>
        <v>369.72</v>
      </c>
      <c r="AU8" s="38"/>
      <c r="AV8" s="38"/>
      <c r="AW8" s="38"/>
      <c r="AX8" s="38"/>
      <c r="AY8" s="38"/>
      <c r="AZ8" s="38"/>
      <c r="BA8" s="38"/>
      <c r="BB8" s="38">
        <f>データ!U6</f>
        <v>10.42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71.540000000000006</v>
      </c>
      <c r="J10" s="38"/>
      <c r="K10" s="38"/>
      <c r="L10" s="38"/>
      <c r="M10" s="38"/>
      <c r="N10" s="38"/>
      <c r="O10" s="38"/>
      <c r="P10" s="38">
        <f>データ!P6</f>
        <v>62.34</v>
      </c>
      <c r="Q10" s="38"/>
      <c r="R10" s="38"/>
      <c r="S10" s="38"/>
      <c r="T10" s="38"/>
      <c r="U10" s="38"/>
      <c r="V10" s="38"/>
      <c r="W10" s="38">
        <f>データ!Q6</f>
        <v>88.85</v>
      </c>
      <c r="X10" s="38"/>
      <c r="Y10" s="38"/>
      <c r="Z10" s="38"/>
      <c r="AA10" s="38"/>
      <c r="AB10" s="38"/>
      <c r="AC10" s="38"/>
      <c r="AD10" s="37">
        <f>データ!R6</f>
        <v>3790</v>
      </c>
      <c r="AE10" s="37"/>
      <c r="AF10" s="37"/>
      <c r="AG10" s="37"/>
      <c r="AH10" s="37"/>
      <c r="AI10" s="37"/>
      <c r="AJ10" s="37"/>
      <c r="AK10" s="2"/>
      <c r="AL10" s="37">
        <f>データ!V6</f>
        <v>2382</v>
      </c>
      <c r="AM10" s="37"/>
      <c r="AN10" s="37"/>
      <c r="AO10" s="37"/>
      <c r="AP10" s="37"/>
      <c r="AQ10" s="37"/>
      <c r="AR10" s="37"/>
      <c r="AS10" s="37"/>
      <c r="AT10" s="38">
        <f>データ!W6</f>
        <v>1.02</v>
      </c>
      <c r="AU10" s="38"/>
      <c r="AV10" s="38"/>
      <c r="AW10" s="38"/>
      <c r="AX10" s="38"/>
      <c r="AY10" s="38"/>
      <c r="AZ10" s="38"/>
      <c r="BA10" s="38"/>
      <c r="BB10" s="38">
        <f>データ!X6</f>
        <v>2335.29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Lcqq4RVKc7W94Na6octllwheRMOfT8FNEGP/JLIOZ6vLbsMDe+fhYlVLLDMsJcHyORw1548mUFSAPKg1FW8rIg==" saltValue="URfDlXeKCc8ELuMFFjiSu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14818</v>
      </c>
      <c r="D6" s="19">
        <f t="shared" si="3"/>
        <v>46</v>
      </c>
      <c r="E6" s="19">
        <f t="shared" si="3"/>
        <v>17</v>
      </c>
      <c r="F6" s="19">
        <f t="shared" si="3"/>
        <v>1</v>
      </c>
      <c r="G6" s="19">
        <f t="shared" si="3"/>
        <v>0</v>
      </c>
      <c r="H6" s="19" t="str">
        <f t="shared" si="3"/>
        <v>北海道　増毛町</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71.540000000000006</v>
      </c>
      <c r="P6" s="20">
        <f t="shared" si="3"/>
        <v>62.34</v>
      </c>
      <c r="Q6" s="20">
        <f t="shared" si="3"/>
        <v>88.85</v>
      </c>
      <c r="R6" s="20">
        <f t="shared" si="3"/>
        <v>3790</v>
      </c>
      <c r="S6" s="20">
        <f t="shared" si="3"/>
        <v>3853</v>
      </c>
      <c r="T6" s="20">
        <f t="shared" si="3"/>
        <v>369.72</v>
      </c>
      <c r="U6" s="20">
        <f t="shared" si="3"/>
        <v>10.42</v>
      </c>
      <c r="V6" s="20">
        <f t="shared" si="3"/>
        <v>2382</v>
      </c>
      <c r="W6" s="20">
        <f t="shared" si="3"/>
        <v>1.02</v>
      </c>
      <c r="X6" s="20">
        <f t="shared" si="3"/>
        <v>2335.29</v>
      </c>
      <c r="Y6" s="21" t="str">
        <f>IF(Y7="",NA(),Y7)</f>
        <v>-</v>
      </c>
      <c r="Z6" s="21" t="str">
        <f t="shared" ref="Z6:AH6" si="4">IF(Z7="",NA(),Z7)</f>
        <v>-</v>
      </c>
      <c r="AA6" s="21">
        <f t="shared" si="4"/>
        <v>108.61</v>
      </c>
      <c r="AB6" s="21">
        <f t="shared" si="4"/>
        <v>100.94</v>
      </c>
      <c r="AC6" s="21">
        <f t="shared" si="4"/>
        <v>101.8</v>
      </c>
      <c r="AD6" s="21" t="str">
        <f t="shared" si="4"/>
        <v>-</v>
      </c>
      <c r="AE6" s="21" t="str">
        <f t="shared" si="4"/>
        <v>-</v>
      </c>
      <c r="AF6" s="21">
        <f t="shared" si="4"/>
        <v>107.81</v>
      </c>
      <c r="AG6" s="21">
        <f t="shared" si="4"/>
        <v>107.54</v>
      </c>
      <c r="AH6" s="21">
        <f t="shared" si="4"/>
        <v>107.19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18.2</v>
      </c>
      <c r="AR6" s="21">
        <f t="shared" si="5"/>
        <v>19.059999999999999</v>
      </c>
      <c r="AS6" s="21">
        <f t="shared" si="5"/>
        <v>31.07</v>
      </c>
      <c r="AT6" s="20" t="str">
        <f>IF(AT7="","",IF(AT7="-","【-】","【"&amp;SUBSTITUTE(TEXT(AT7,"#,##0.00"),"-","△")&amp;"】"))</f>
        <v>【3.15】</v>
      </c>
      <c r="AU6" s="21" t="str">
        <f>IF(AU7="",NA(),AU7)</f>
        <v>-</v>
      </c>
      <c r="AV6" s="21" t="str">
        <f t="shared" ref="AV6:BD6" si="6">IF(AV7="",NA(),AV7)</f>
        <v>-</v>
      </c>
      <c r="AW6" s="21">
        <f t="shared" si="6"/>
        <v>6.14</v>
      </c>
      <c r="AX6" s="21">
        <f t="shared" si="6"/>
        <v>6.73</v>
      </c>
      <c r="AY6" s="21">
        <f t="shared" si="6"/>
        <v>6.6</v>
      </c>
      <c r="AZ6" s="21" t="str">
        <f t="shared" si="6"/>
        <v>-</v>
      </c>
      <c r="BA6" s="21" t="str">
        <f t="shared" si="6"/>
        <v>-</v>
      </c>
      <c r="BB6" s="21">
        <f t="shared" si="6"/>
        <v>48.56</v>
      </c>
      <c r="BC6" s="21">
        <f t="shared" si="6"/>
        <v>47.58</v>
      </c>
      <c r="BD6" s="21">
        <f t="shared" si="6"/>
        <v>51.09</v>
      </c>
      <c r="BE6" s="20" t="str">
        <f>IF(BE7="","",IF(BE7="-","【-】","【"&amp;SUBSTITUTE(TEXT(BE7,"#,##0.00"),"-","△")&amp;"】"))</f>
        <v>【73.44】</v>
      </c>
      <c r="BF6" s="21" t="str">
        <f>IF(BF7="",NA(),BF7)</f>
        <v>-</v>
      </c>
      <c r="BG6" s="21" t="str">
        <f t="shared" ref="BG6:BO6" si="7">IF(BG7="",NA(),BG7)</f>
        <v>-</v>
      </c>
      <c r="BH6" s="21">
        <f t="shared" si="7"/>
        <v>2428.14</v>
      </c>
      <c r="BI6" s="21">
        <f t="shared" si="7"/>
        <v>2235.14</v>
      </c>
      <c r="BJ6" s="21">
        <f t="shared" si="7"/>
        <v>1937.25</v>
      </c>
      <c r="BK6" s="21" t="str">
        <f t="shared" si="7"/>
        <v>-</v>
      </c>
      <c r="BL6" s="21" t="str">
        <f t="shared" si="7"/>
        <v>-</v>
      </c>
      <c r="BM6" s="21">
        <f t="shared" si="7"/>
        <v>1245.0999999999999</v>
      </c>
      <c r="BN6" s="21">
        <f t="shared" si="7"/>
        <v>1108.8</v>
      </c>
      <c r="BO6" s="21">
        <f t="shared" si="7"/>
        <v>1194.56</v>
      </c>
      <c r="BP6" s="20" t="str">
        <f>IF(BP7="","",IF(BP7="-","【-】","【"&amp;SUBSTITUTE(TEXT(BP7,"#,##0.00"),"-","△")&amp;"】"))</f>
        <v>【652.82】</v>
      </c>
      <c r="BQ6" s="21" t="str">
        <f>IF(BQ7="",NA(),BQ7)</f>
        <v>-</v>
      </c>
      <c r="BR6" s="21" t="str">
        <f t="shared" ref="BR6:BZ6" si="8">IF(BR7="",NA(),BR7)</f>
        <v>-</v>
      </c>
      <c r="BS6" s="21">
        <f t="shared" si="8"/>
        <v>50.78</v>
      </c>
      <c r="BT6" s="21">
        <f t="shared" si="8"/>
        <v>47.71</v>
      </c>
      <c r="BU6" s="21">
        <f t="shared" si="8"/>
        <v>48.23</v>
      </c>
      <c r="BV6" s="21" t="str">
        <f t="shared" si="8"/>
        <v>-</v>
      </c>
      <c r="BW6" s="21" t="str">
        <f t="shared" si="8"/>
        <v>-</v>
      </c>
      <c r="BX6" s="21">
        <f t="shared" si="8"/>
        <v>79.77</v>
      </c>
      <c r="BY6" s="21">
        <f t="shared" si="8"/>
        <v>79.63</v>
      </c>
      <c r="BZ6" s="21">
        <f t="shared" si="8"/>
        <v>76.78</v>
      </c>
      <c r="CA6" s="20" t="str">
        <f>IF(CA7="","",IF(CA7="-","【-】","【"&amp;SUBSTITUTE(TEXT(CA7,"#,##0.00"),"-","△")&amp;"】"))</f>
        <v>【97.61】</v>
      </c>
      <c r="CB6" s="21" t="str">
        <f>IF(CB7="",NA(),CB7)</f>
        <v>-</v>
      </c>
      <c r="CC6" s="21" t="str">
        <f t="shared" ref="CC6:CK6" si="9">IF(CC7="",NA(),CC7)</f>
        <v>-</v>
      </c>
      <c r="CD6" s="21">
        <f t="shared" si="9"/>
        <v>333.74</v>
      </c>
      <c r="CE6" s="21">
        <f t="shared" si="9"/>
        <v>326.04000000000002</v>
      </c>
      <c r="CF6" s="21">
        <f t="shared" si="9"/>
        <v>348.96</v>
      </c>
      <c r="CG6" s="21" t="str">
        <f t="shared" si="9"/>
        <v>-</v>
      </c>
      <c r="CH6" s="21" t="str">
        <f t="shared" si="9"/>
        <v>-</v>
      </c>
      <c r="CI6" s="21">
        <f t="shared" si="9"/>
        <v>214.56</v>
      </c>
      <c r="CJ6" s="21">
        <f t="shared" si="9"/>
        <v>213.66</v>
      </c>
      <c r="CK6" s="21">
        <f t="shared" si="9"/>
        <v>224.31</v>
      </c>
      <c r="CL6" s="20" t="str">
        <f>IF(CL7="","",IF(CL7="-","【-】","【"&amp;SUBSTITUTE(TEXT(CL7,"#,##0.00"),"-","△")&amp;"】"))</f>
        <v>【138.29】</v>
      </c>
      <c r="CM6" s="21" t="str">
        <f>IF(CM7="",NA(),CM7)</f>
        <v>-</v>
      </c>
      <c r="CN6" s="21" t="str">
        <f t="shared" ref="CN6:CV6" si="10">IF(CN7="",NA(),CN7)</f>
        <v>-</v>
      </c>
      <c r="CO6" s="21">
        <f t="shared" si="10"/>
        <v>67.13</v>
      </c>
      <c r="CP6" s="21">
        <f t="shared" si="10"/>
        <v>66.09</v>
      </c>
      <c r="CQ6" s="21">
        <f t="shared" si="10"/>
        <v>66.67</v>
      </c>
      <c r="CR6" s="21" t="str">
        <f t="shared" si="10"/>
        <v>-</v>
      </c>
      <c r="CS6" s="21" t="str">
        <f t="shared" si="10"/>
        <v>-</v>
      </c>
      <c r="CT6" s="21">
        <f t="shared" si="10"/>
        <v>49.47</v>
      </c>
      <c r="CU6" s="21">
        <f t="shared" si="10"/>
        <v>48.19</v>
      </c>
      <c r="CV6" s="21">
        <f t="shared" si="10"/>
        <v>47.32</v>
      </c>
      <c r="CW6" s="20" t="str">
        <f>IF(CW7="","",IF(CW7="-","【-】","【"&amp;SUBSTITUTE(TEXT(CW7,"#,##0.00"),"-","△")&amp;"】"))</f>
        <v>【59.10】</v>
      </c>
      <c r="CX6" s="21" t="str">
        <f>IF(CX7="",NA(),CX7)</f>
        <v>-</v>
      </c>
      <c r="CY6" s="21" t="str">
        <f t="shared" ref="CY6:DG6" si="11">IF(CY7="",NA(),CY7)</f>
        <v>-</v>
      </c>
      <c r="CZ6" s="21">
        <f t="shared" si="11"/>
        <v>75.099999999999994</v>
      </c>
      <c r="DA6" s="21">
        <f t="shared" si="11"/>
        <v>76.069999999999993</v>
      </c>
      <c r="DB6" s="21">
        <f t="shared" si="11"/>
        <v>78.34</v>
      </c>
      <c r="DC6" s="21" t="str">
        <f t="shared" si="11"/>
        <v>-</v>
      </c>
      <c r="DD6" s="21" t="str">
        <f t="shared" si="11"/>
        <v>-</v>
      </c>
      <c r="DE6" s="21">
        <f t="shared" si="11"/>
        <v>82.06</v>
      </c>
      <c r="DF6" s="21">
        <f t="shared" si="11"/>
        <v>82.26</v>
      </c>
      <c r="DG6" s="21">
        <f t="shared" si="11"/>
        <v>81.33</v>
      </c>
      <c r="DH6" s="20" t="str">
        <f>IF(DH7="","",IF(DH7="-","【-】","【"&amp;SUBSTITUTE(TEXT(DH7,"#,##0.00"),"-","△")&amp;"】"))</f>
        <v>【95.82】</v>
      </c>
      <c r="DI6" s="21" t="str">
        <f>IF(DI7="",NA(),DI7)</f>
        <v>-</v>
      </c>
      <c r="DJ6" s="21" t="str">
        <f t="shared" ref="DJ6:DR6" si="12">IF(DJ7="",NA(),DJ7)</f>
        <v>-</v>
      </c>
      <c r="DK6" s="21">
        <f t="shared" si="12"/>
        <v>3.03</v>
      </c>
      <c r="DL6" s="21">
        <f t="shared" si="12"/>
        <v>5.8</v>
      </c>
      <c r="DM6" s="21">
        <f t="shared" si="12"/>
        <v>8.8000000000000007</v>
      </c>
      <c r="DN6" s="21" t="str">
        <f t="shared" si="12"/>
        <v>-</v>
      </c>
      <c r="DO6" s="21" t="str">
        <f t="shared" si="12"/>
        <v>-</v>
      </c>
      <c r="DP6" s="21">
        <f t="shared" si="12"/>
        <v>19.93</v>
      </c>
      <c r="DQ6" s="21">
        <f t="shared" si="12"/>
        <v>21.94</v>
      </c>
      <c r="DR6" s="21">
        <f t="shared" si="12"/>
        <v>22.89</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0.32</v>
      </c>
      <c r="EM6" s="21">
        <f t="shared" si="14"/>
        <v>0.1</v>
      </c>
      <c r="EN6" s="21">
        <f t="shared" si="14"/>
        <v>0.09</v>
      </c>
      <c r="EO6" s="20" t="str">
        <f>IF(EO7="","",IF(EO7="-","【-】","【"&amp;SUBSTITUTE(TEXT(EO7,"#,##0.00"),"-","△")&amp;"】"))</f>
        <v>【0.23】</v>
      </c>
    </row>
    <row r="7" spans="1:148" s="22" customFormat="1" x14ac:dyDescent="0.15">
      <c r="A7" s="14"/>
      <c r="B7" s="23">
        <v>2022</v>
      </c>
      <c r="C7" s="23">
        <v>14818</v>
      </c>
      <c r="D7" s="23">
        <v>46</v>
      </c>
      <c r="E7" s="23">
        <v>17</v>
      </c>
      <c r="F7" s="23">
        <v>1</v>
      </c>
      <c r="G7" s="23">
        <v>0</v>
      </c>
      <c r="H7" s="23" t="s">
        <v>96</v>
      </c>
      <c r="I7" s="23" t="s">
        <v>97</v>
      </c>
      <c r="J7" s="23" t="s">
        <v>98</v>
      </c>
      <c r="K7" s="23" t="s">
        <v>99</v>
      </c>
      <c r="L7" s="23" t="s">
        <v>100</v>
      </c>
      <c r="M7" s="23" t="s">
        <v>101</v>
      </c>
      <c r="N7" s="24" t="s">
        <v>102</v>
      </c>
      <c r="O7" s="24">
        <v>71.540000000000006</v>
      </c>
      <c r="P7" s="24">
        <v>62.34</v>
      </c>
      <c r="Q7" s="24">
        <v>88.85</v>
      </c>
      <c r="R7" s="24">
        <v>3790</v>
      </c>
      <c r="S7" s="24">
        <v>3853</v>
      </c>
      <c r="T7" s="24">
        <v>369.72</v>
      </c>
      <c r="U7" s="24">
        <v>10.42</v>
      </c>
      <c r="V7" s="24">
        <v>2382</v>
      </c>
      <c r="W7" s="24">
        <v>1.02</v>
      </c>
      <c r="X7" s="24">
        <v>2335.29</v>
      </c>
      <c r="Y7" s="24" t="s">
        <v>102</v>
      </c>
      <c r="Z7" s="24" t="s">
        <v>102</v>
      </c>
      <c r="AA7" s="24">
        <v>108.61</v>
      </c>
      <c r="AB7" s="24">
        <v>100.94</v>
      </c>
      <c r="AC7" s="24">
        <v>101.8</v>
      </c>
      <c r="AD7" s="24" t="s">
        <v>102</v>
      </c>
      <c r="AE7" s="24" t="s">
        <v>102</v>
      </c>
      <c r="AF7" s="24">
        <v>107.81</v>
      </c>
      <c r="AG7" s="24">
        <v>107.54</v>
      </c>
      <c r="AH7" s="24">
        <v>107.19</v>
      </c>
      <c r="AI7" s="24">
        <v>106.11</v>
      </c>
      <c r="AJ7" s="24" t="s">
        <v>102</v>
      </c>
      <c r="AK7" s="24" t="s">
        <v>102</v>
      </c>
      <c r="AL7" s="24">
        <v>0</v>
      </c>
      <c r="AM7" s="24">
        <v>0</v>
      </c>
      <c r="AN7" s="24">
        <v>0</v>
      </c>
      <c r="AO7" s="24" t="s">
        <v>102</v>
      </c>
      <c r="AP7" s="24" t="s">
        <v>102</v>
      </c>
      <c r="AQ7" s="24">
        <v>18.2</v>
      </c>
      <c r="AR7" s="24">
        <v>19.059999999999999</v>
      </c>
      <c r="AS7" s="24">
        <v>31.07</v>
      </c>
      <c r="AT7" s="24">
        <v>3.15</v>
      </c>
      <c r="AU7" s="24" t="s">
        <v>102</v>
      </c>
      <c r="AV7" s="24" t="s">
        <v>102</v>
      </c>
      <c r="AW7" s="24">
        <v>6.14</v>
      </c>
      <c r="AX7" s="24">
        <v>6.73</v>
      </c>
      <c r="AY7" s="24">
        <v>6.6</v>
      </c>
      <c r="AZ7" s="24" t="s">
        <v>102</v>
      </c>
      <c r="BA7" s="24" t="s">
        <v>102</v>
      </c>
      <c r="BB7" s="24">
        <v>48.56</v>
      </c>
      <c r="BC7" s="24">
        <v>47.58</v>
      </c>
      <c r="BD7" s="24">
        <v>51.09</v>
      </c>
      <c r="BE7" s="24">
        <v>73.44</v>
      </c>
      <c r="BF7" s="24" t="s">
        <v>102</v>
      </c>
      <c r="BG7" s="24" t="s">
        <v>102</v>
      </c>
      <c r="BH7" s="24">
        <v>2428.14</v>
      </c>
      <c r="BI7" s="24">
        <v>2235.14</v>
      </c>
      <c r="BJ7" s="24">
        <v>1937.25</v>
      </c>
      <c r="BK7" s="24" t="s">
        <v>102</v>
      </c>
      <c r="BL7" s="24" t="s">
        <v>102</v>
      </c>
      <c r="BM7" s="24">
        <v>1245.0999999999999</v>
      </c>
      <c r="BN7" s="24">
        <v>1108.8</v>
      </c>
      <c r="BO7" s="24">
        <v>1194.56</v>
      </c>
      <c r="BP7" s="24">
        <v>652.82000000000005</v>
      </c>
      <c r="BQ7" s="24" t="s">
        <v>102</v>
      </c>
      <c r="BR7" s="24" t="s">
        <v>102</v>
      </c>
      <c r="BS7" s="24">
        <v>50.78</v>
      </c>
      <c r="BT7" s="24">
        <v>47.71</v>
      </c>
      <c r="BU7" s="24">
        <v>48.23</v>
      </c>
      <c r="BV7" s="24" t="s">
        <v>102</v>
      </c>
      <c r="BW7" s="24" t="s">
        <v>102</v>
      </c>
      <c r="BX7" s="24">
        <v>79.77</v>
      </c>
      <c r="BY7" s="24">
        <v>79.63</v>
      </c>
      <c r="BZ7" s="24">
        <v>76.78</v>
      </c>
      <c r="CA7" s="24">
        <v>97.61</v>
      </c>
      <c r="CB7" s="24" t="s">
        <v>102</v>
      </c>
      <c r="CC7" s="24" t="s">
        <v>102</v>
      </c>
      <c r="CD7" s="24">
        <v>333.74</v>
      </c>
      <c r="CE7" s="24">
        <v>326.04000000000002</v>
      </c>
      <c r="CF7" s="24">
        <v>348.96</v>
      </c>
      <c r="CG7" s="24" t="s">
        <v>102</v>
      </c>
      <c r="CH7" s="24" t="s">
        <v>102</v>
      </c>
      <c r="CI7" s="24">
        <v>214.56</v>
      </c>
      <c r="CJ7" s="24">
        <v>213.66</v>
      </c>
      <c r="CK7" s="24">
        <v>224.31</v>
      </c>
      <c r="CL7" s="24">
        <v>138.29</v>
      </c>
      <c r="CM7" s="24" t="s">
        <v>102</v>
      </c>
      <c r="CN7" s="24" t="s">
        <v>102</v>
      </c>
      <c r="CO7" s="24">
        <v>67.13</v>
      </c>
      <c r="CP7" s="24">
        <v>66.09</v>
      </c>
      <c r="CQ7" s="24">
        <v>66.67</v>
      </c>
      <c r="CR7" s="24" t="s">
        <v>102</v>
      </c>
      <c r="CS7" s="24" t="s">
        <v>102</v>
      </c>
      <c r="CT7" s="24">
        <v>49.47</v>
      </c>
      <c r="CU7" s="24">
        <v>48.19</v>
      </c>
      <c r="CV7" s="24">
        <v>47.32</v>
      </c>
      <c r="CW7" s="24">
        <v>59.1</v>
      </c>
      <c r="CX7" s="24" t="s">
        <v>102</v>
      </c>
      <c r="CY7" s="24" t="s">
        <v>102</v>
      </c>
      <c r="CZ7" s="24">
        <v>75.099999999999994</v>
      </c>
      <c r="DA7" s="24">
        <v>76.069999999999993</v>
      </c>
      <c r="DB7" s="24">
        <v>78.34</v>
      </c>
      <c r="DC7" s="24" t="s">
        <v>102</v>
      </c>
      <c r="DD7" s="24" t="s">
        <v>102</v>
      </c>
      <c r="DE7" s="24">
        <v>82.06</v>
      </c>
      <c r="DF7" s="24">
        <v>82.26</v>
      </c>
      <c r="DG7" s="24">
        <v>81.33</v>
      </c>
      <c r="DH7" s="24">
        <v>95.82</v>
      </c>
      <c r="DI7" s="24" t="s">
        <v>102</v>
      </c>
      <c r="DJ7" s="24" t="s">
        <v>102</v>
      </c>
      <c r="DK7" s="24">
        <v>3.03</v>
      </c>
      <c r="DL7" s="24">
        <v>5.8</v>
      </c>
      <c r="DM7" s="24">
        <v>8.8000000000000007</v>
      </c>
      <c r="DN7" s="24" t="s">
        <v>102</v>
      </c>
      <c r="DO7" s="24" t="s">
        <v>102</v>
      </c>
      <c r="DP7" s="24">
        <v>19.93</v>
      </c>
      <c r="DQ7" s="24">
        <v>21.94</v>
      </c>
      <c r="DR7" s="24">
        <v>22.89</v>
      </c>
      <c r="DS7" s="24">
        <v>39.74</v>
      </c>
      <c r="DT7" s="24" t="s">
        <v>102</v>
      </c>
      <c r="DU7" s="24" t="s">
        <v>102</v>
      </c>
      <c r="DV7" s="24">
        <v>0</v>
      </c>
      <c r="DW7" s="24">
        <v>0</v>
      </c>
      <c r="DX7" s="24">
        <v>0</v>
      </c>
      <c r="DY7" s="24" t="s">
        <v>102</v>
      </c>
      <c r="DZ7" s="24" t="s">
        <v>102</v>
      </c>
      <c r="EA7" s="24">
        <v>0</v>
      </c>
      <c r="EB7" s="24">
        <v>0</v>
      </c>
      <c r="EC7" s="24">
        <v>0</v>
      </c>
      <c r="ED7" s="24">
        <v>7.62</v>
      </c>
      <c r="EE7" s="24" t="s">
        <v>102</v>
      </c>
      <c r="EF7" s="24" t="s">
        <v>102</v>
      </c>
      <c r="EG7" s="24">
        <v>0</v>
      </c>
      <c r="EH7" s="24">
        <v>0</v>
      </c>
      <c r="EI7" s="24">
        <v>0</v>
      </c>
      <c r="EJ7" s="24" t="s">
        <v>102</v>
      </c>
      <c r="EK7" s="24" t="s">
        <v>102</v>
      </c>
      <c r="EL7" s="24">
        <v>0.32</v>
      </c>
      <c r="EM7" s="24">
        <v>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2023-12-12T00:42:08Z</dcterms:created>
  <dcterms:modified xsi:type="dcterms:W3CDTF">2024-02-08T06:10:28Z</dcterms:modified>
  <cp:category/>
</cp:coreProperties>
</file>