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AZKDyGxE6zZ/RvlQaYEB4B0NchnW4I6aNmRwaxog3YwNshbHXJEWvDIBcQQrt9WyQJPt2IgzPtxjZTcrRT25w==" workbookSaltValue="eBVMCP+zG9zV0OH2ohXpZA==" workbookSpinCount="100000" lockStructure="1"/>
  <bookViews>
    <workbookView xWindow="-90" yWindow="5670" windowWidth="2865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<sst xmlns="http://schemas.openxmlformats.org/spreadsheetml/2006/main" count="228" uniqueCount="115">
  <si>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</si>
  <si>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</si>
  <si>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</si>
  <si>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</si>
  <si>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</si>
  <si>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</si>
  <si>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</si>
  <si>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</si>
  <si>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</si>
  <si>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</si>
  <si>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</si>
  <si>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</si>
  <si>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</si>
  <si>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</si>
  <si>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</si>
  <si>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</si>
  <si>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</si>
  <si>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</si>
  <si>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</si>
  <si>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</si>
  <si>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</si>
  <si>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</si>
  <si>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</si>
  <si>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</si>
  <si>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</si>
  <si>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</si>
  <si>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</si>
  <si>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</si>
  <si>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</si>
  <si>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</si>
  <si>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</si>
  <si>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</si>
  <si>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</si>
  <si>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</si>
  <si>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</si>
  <si>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</si>
  <si>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</si>
  <si>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</si>
  <si>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</si>
  <si>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</si>
  <si>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</si>
  <si>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</si>
  <si>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</si>
  <si>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</si>
  <si>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</si>
  <si>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</si>
  <si>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</si>
  <si>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</si>
  <si>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</si>
  <si>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</si>
  <si>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</si>
  <si>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</si>
  <si>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</si>
  <si>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</si>
  <si>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</si>
  <si>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</si>
  <si>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</si>
  <si>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</si>
  <si>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</si>
  <si>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</si>
  <si>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</si>
  <si>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</si>
  <si>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</si>
  <si>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</si>
  <si>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</si>
  <si>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</si>
  <si>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</si>
  <si>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</si>
  <si>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</si>
  <si>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</si>
  <si>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</si>
  <si>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</si>
  <si>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</si>
  <si>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</si>
  <si>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</si>
  <si>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</si>
  <si>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</si>
  <si>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</si>
  <si>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</si>
  <si>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</si>
  <si>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</si>
  <si>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</si>
  <si>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</si>
  <si>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</si>
  <si>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</si>
  <si>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</si>
  <si>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</si>
  <si>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</si>
  <si>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</si>
  <si>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</si>
  <si>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</si>
  <si>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</si>
  <si>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</si>
  <si>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増毛町</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</si>
  <si>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</si>
  <si>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</si>
  <si>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</si>
  <si>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</si>
  <si>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</si>
  <si>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</si>
  <si>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</si>
  <si>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</si>
  <si>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</si>
  <si>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</si>
  <si>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</si>
  <si>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</si>
  <si>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</si>
  <si>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</si>
  <si>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</si>
  <si>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</si>
  <si>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</si>
  <si>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</si>
  <si>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経常収支比率は令和３年度以降においては１００％を下回っており、人口減少による給水収益の減少が著しくなっている。累積欠損金比率は０％を超えることになった。一方で流動比率は非常に高く現金の保有に関しては増加している。企業債残高は財政状況の悪化から更新事業を抑制しているため、年々減少しているもののそれ以上に人口減少に伴う給水収益の減少は大きく企業債残高対給水収益比率は増加傾向にある。施設利用率は人口減少の加速により給水量は年々減少している。有収率は管路の老朽化に起因する漏水により、若干の増減はあるが横ばいである。当町の簡易水道事業は、３箇所の浄水場を有しているが、地理的条件（遠距離、トンネル）により統合等の経費の効率化が難しい状況である。</t>
    <rPh sb="12" eb="14">
      <t>イコウ</t>
    </rPh>
    <rPh sb="31" eb="33">
      <t>ジンコウ</t>
    </rPh>
    <rPh sb="33" eb="35">
      <t>ゲンショウ</t>
    </rPh>
    <rPh sb="38" eb="40">
      <t>キュウスイ</t>
    </rPh>
    <rPh sb="40" eb="42">
      <t>シュウエキ</t>
    </rPh>
    <rPh sb="43" eb="45">
      <t>ゲンショウ</t>
    </rPh>
    <rPh sb="46" eb="47">
      <t>イチジル</t>
    </rPh>
    <rPh sb="99" eb="101">
      <t>ゾウカ</t>
    </rPh>
    <phoneticPr fontId="4"/>
  </si>
  <si>
    <t>財政状況の悪化から更新事業を抑制しており、法定耐用年数を超えた管路等については５年間横ばいであるが、管路の更新については現在予定されていないため今後増加することが予想され、より適切な維持管理を行う必要がある。今後は財政状況等を考慮し、計画的な更新事業を実施する必要がある。</t>
    <phoneticPr fontId="4"/>
  </si>
  <si>
    <t>令和３年度及び令和４年度においては純損失が生じており、給水人口の減少が加速度的に進んでいることから今後の経営は非常に厳しい状況となることが予想される。財政状況や人口減少を考慮し、必要最低限の更新事業を実施しながら安定経営に努める必要がある。</t>
    <rPh sb="0" eb="2">
      <t>レイワ</t>
    </rPh>
    <rPh sb="3" eb="5">
      <t>ネンド</t>
    </rPh>
    <rPh sb="5" eb="6">
      <t>オヨ</t>
    </rPh>
    <rPh sb="7" eb="9">
      <t>レイワ</t>
    </rPh>
    <rPh sb="10" eb="12">
      <t>ネンド</t>
    </rPh>
    <rPh sb="17" eb="20">
      <t>ジュンソンシツ</t>
    </rPh>
    <rPh sb="21" eb="22">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</si>
</sst>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23E-4E29-A1C2-234474CCBFA6}"/>
            </c:ext>
          </c:extLst>
        </c:ser>
        <c:dLbls>
          <c:showLegendKey val="0"/>
          <c:showVal val="0"/>
          <c:showCatName val="0"/>
          <c:showSerName val="0"/>
          <c:showPercent val="0"/>
          <c:showBubbleSize val="0"/>
        </c:dLbls>
        <c:gapWidth val="150"/>
        <c:axId val="62780160"/>
        <c:axId val="6278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1.9</c:v>
                </c:pt>
                <c:pt idx="1">
                  <c:v>0.25</c:v>
                </c:pt>
                <c:pt idx="2">
                  <c:v>0.96</c:v>
                </c:pt>
                <c:pt idx="3">
                  <c:v>0.37</c:v>
                </c:pt>
                <c:pt idx="4">
                  <c:v>0.23</c:v>
                </c:pt>
              </c:numCache>
            </c:numRef>
          </c:val>
          <c:smooth val="0"/>
          <c:extLst xmlns:c16r2="http://schemas.microsoft.com/office/drawing/2015/06/chart">
            <c:ext xmlns:c16="http://schemas.microsoft.com/office/drawing/2014/chart" uri="{C3380CC4-5D6E-409C-BE32-E72D297353CC}">
              <c16:uniqueId val="{00000001-923E-4E29-A1C2-234474CCBFA6}"/>
            </c:ext>
          </c:extLst>
        </c:ser>
        <c:dLbls>
          <c:showLegendKey val="0"/>
          <c:showVal val="0"/>
          <c:showCatName val="0"/>
          <c:showSerName val="0"/>
          <c:showPercent val="0"/>
          <c:showBubbleSize val="0"/>
        </c:dLbls>
        <c:marker val="1"/>
        <c:smooth val="0"/>
        <c:axId val="62780160"/>
        <c:axId val="62782464"/>
      </c:lineChart>
      <c:dateAx>
        <c:axId val="62780160"/>
        <c:scaling>
          <c:orientation val="minMax"/>
        </c:scaling>
        <c:delete val="1"/>
        <c:axPos val="b"/>
        <c:numFmt formatCode="&quot;H&quot;yy" sourceLinked="1"/>
        <c:majorTickMark val="none"/>
        <c:minorTickMark val="none"/>
        <c:tickLblPos val="none"/>
        <c:crossAx val="62782464"/>
        <c:crosses val="autoZero"/>
        <c:auto val="1"/>
        <c:lblOffset val="100"/>
        <c:baseTimeUnit val="years"/>
      </c:dateAx>
      <c:valAx>
        <c:axId val="6278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29.64</c:v>
                </c:pt>
                <c:pt idx="1">
                  <c:v>29.01</c:v>
                </c:pt>
                <c:pt idx="2">
                  <c:v>27.45</c:v>
                </c:pt>
                <c:pt idx="3">
                  <c:v>26.23</c:v>
                </c:pt>
                <c:pt idx="4">
                  <c:v>22.22</c:v>
                </c:pt>
              </c:numCache>
            </c:numRef>
          </c:val>
          <c:extLst xmlns:c16r2="http://schemas.microsoft.com/office/drawing/2015/06/chart">
            <c:ext xmlns:c16="http://schemas.microsoft.com/office/drawing/2014/chart" uri="{C3380CC4-5D6E-409C-BE32-E72D297353CC}">
              <c16:uniqueId val="{00000000-07CD-43C3-8435-23E6535BD1E7}"/>
            </c:ext>
          </c:extLst>
        </c:ser>
        <c:dLbls>
          <c:showLegendKey val="0"/>
          <c:showVal val="0"/>
          <c:showCatName val="0"/>
          <c:showSerName val="0"/>
          <c:showPercent val="0"/>
          <c:showBubbleSize val="0"/>
        </c:dLbls>
        <c:gapWidth val="150"/>
        <c:axId val="57354880"/>
        <c:axId val="5736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45.25</c:v>
                </c:pt>
                <c:pt idx="1">
                  <c:v>49.65</c:v>
                </c:pt>
                <c:pt idx="2">
                  <c:v>51.52</c:v>
                </c:pt>
                <c:pt idx="3">
                  <c:v>48.75</c:v>
                </c:pt>
                <c:pt idx="4">
                  <c:v>50.95</c:v>
                </c:pt>
              </c:numCache>
            </c:numRef>
          </c:val>
          <c:smooth val="0"/>
          <c:extLst xmlns:c16r2="http://schemas.microsoft.com/office/drawing/2015/06/chart">
            <c:ext xmlns:c16="http://schemas.microsoft.com/office/drawing/2014/chart" uri="{C3380CC4-5D6E-409C-BE32-E72D297353CC}">
              <c16:uniqueId val="{00000001-07CD-43C3-8435-23E6535BD1E7}"/>
            </c:ext>
          </c:extLst>
        </c:ser>
        <c:dLbls>
          <c:showLegendKey val="0"/>
          <c:showVal val="0"/>
          <c:showCatName val="0"/>
          <c:showSerName val="0"/>
          <c:showPercent val="0"/>
          <c:showBubbleSize val="0"/>
        </c:dLbls>
        <c:marker val="1"/>
        <c:smooth val="0"/>
        <c:axId val="57354880"/>
        <c:axId val="57361152"/>
      </c:lineChart>
      <c:dateAx>
        <c:axId val="57354880"/>
        <c:scaling>
          <c:orientation val="minMax"/>
        </c:scaling>
        <c:delete val="1"/>
        <c:axPos val="b"/>
        <c:numFmt formatCode="&quot;H&quot;yy" sourceLinked="1"/>
        <c:majorTickMark val="none"/>
        <c:minorTickMark val="none"/>
        <c:tickLblPos val="none"/>
        <c:crossAx val="57361152"/>
        <c:crosses val="autoZero"/>
        <c:auto val="1"/>
        <c:lblOffset val="100"/>
        <c:baseTimeUnit val="years"/>
      </c:dateAx>
      <c:valAx>
        <c:axId val="5736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5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74.31</c:v>
                </c:pt>
                <c:pt idx="1">
                  <c:v>71.73</c:v>
                </c:pt>
                <c:pt idx="2">
                  <c:v>75.489999999999995</c:v>
                </c:pt>
                <c:pt idx="3">
                  <c:v>74.569999999999993</c:v>
                </c:pt>
                <c:pt idx="4">
                  <c:v>83.3</c:v>
                </c:pt>
              </c:numCache>
            </c:numRef>
          </c:val>
          <c:extLst xmlns:c16r2="http://schemas.microsoft.com/office/drawing/2015/06/chart">
            <c:ext xmlns:c16="http://schemas.microsoft.com/office/drawing/2014/chart" uri="{C3380CC4-5D6E-409C-BE32-E72D297353CC}">
              <c16:uniqueId val="{00000000-B98F-4232-9246-AF75EA3F443D}"/>
            </c:ext>
          </c:extLst>
        </c:ser>
        <c:dLbls>
          <c:showLegendKey val="0"/>
          <c:showVal val="0"/>
          <c:showCatName val="0"/>
          <c:showSerName val="0"/>
          <c:showPercent val="0"/>
          <c:showBubbleSize val="0"/>
        </c:dLbls>
        <c:gapWidth val="150"/>
        <c:axId val="57375744"/>
        <c:axId val="5738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66.62</c:v>
                </c:pt>
                <c:pt idx="1">
                  <c:v>64.03</c:v>
                </c:pt>
                <c:pt idx="2">
                  <c:v>61.29</c:v>
                </c:pt>
                <c:pt idx="3">
                  <c:v>60.88</c:v>
                </c:pt>
                <c:pt idx="4">
                  <c:v>61</c:v>
                </c:pt>
              </c:numCache>
            </c:numRef>
          </c:val>
          <c:smooth val="0"/>
          <c:extLst xmlns:c16r2="http://schemas.microsoft.com/office/drawing/2015/06/chart">
            <c:ext xmlns:c16="http://schemas.microsoft.com/office/drawing/2014/chart" uri="{C3380CC4-5D6E-409C-BE32-E72D297353CC}">
              <c16:uniqueId val="{00000001-B98F-4232-9246-AF75EA3F443D}"/>
            </c:ext>
          </c:extLst>
        </c:ser>
        <c:dLbls>
          <c:showLegendKey val="0"/>
          <c:showVal val="0"/>
          <c:showCatName val="0"/>
          <c:showSerName val="0"/>
          <c:showPercent val="0"/>
          <c:showBubbleSize val="0"/>
        </c:dLbls>
        <c:marker val="1"/>
        <c:smooth val="0"/>
        <c:axId val="57375744"/>
        <c:axId val="57382016"/>
      </c:lineChart>
      <c:dateAx>
        <c:axId val="57375744"/>
        <c:scaling>
          <c:orientation val="minMax"/>
        </c:scaling>
        <c:delete val="1"/>
        <c:axPos val="b"/>
        <c:numFmt formatCode="&quot;H&quot;yy" sourceLinked="1"/>
        <c:majorTickMark val="none"/>
        <c:minorTickMark val="none"/>
        <c:tickLblPos val="none"/>
        <c:crossAx val="57382016"/>
        <c:crosses val="autoZero"/>
        <c:auto val="1"/>
        <c:lblOffset val="100"/>
        <c:baseTimeUnit val="years"/>
      </c:dateAx>
      <c:valAx>
        <c:axId val="5738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102.68</c:v>
                </c:pt>
                <c:pt idx="1">
                  <c:v>107.54</c:v>
                </c:pt>
                <c:pt idx="2">
                  <c:v>109.47</c:v>
                </c:pt>
                <c:pt idx="3">
                  <c:v>96.36</c:v>
                </c:pt>
                <c:pt idx="4">
                  <c:v>97.2</c:v>
                </c:pt>
              </c:numCache>
            </c:numRef>
          </c:val>
          <c:extLst xmlns:c16r2="http://schemas.microsoft.com/office/drawing/2015/06/chart">
            <c:ext xmlns:c16="http://schemas.microsoft.com/office/drawing/2014/chart" uri="{C3380CC4-5D6E-409C-BE32-E72D297353CC}">
              <c16:uniqueId val="{00000000-B04A-406C-BA88-3641D2F0F7CA}"/>
            </c:ext>
          </c:extLst>
        </c:ser>
        <c:dLbls>
          <c:showLegendKey val="0"/>
          <c:showVal val="0"/>
          <c:showCatName val="0"/>
          <c:showSerName val="0"/>
          <c:showPercent val="0"/>
          <c:showBubbleSize val="0"/>
        </c:dLbls>
        <c:gapWidth val="150"/>
        <c:axId val="63861120"/>
        <c:axId val="6386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87.94</c:v>
                </c:pt>
                <c:pt idx="1">
                  <c:v>88.54</c:v>
                </c:pt>
                <c:pt idx="2">
                  <c:v>97.61</c:v>
                </c:pt>
                <c:pt idx="3">
                  <c:v>98.78</c:v>
                </c:pt>
                <c:pt idx="4">
                  <c:v>101.23</c:v>
                </c:pt>
              </c:numCache>
            </c:numRef>
          </c:val>
          <c:smooth val="0"/>
          <c:extLst xmlns:c16r2="http://schemas.microsoft.com/office/drawing/2015/06/chart">
            <c:ext xmlns:c16="http://schemas.microsoft.com/office/drawing/2014/chart" uri="{C3380CC4-5D6E-409C-BE32-E72D297353CC}">
              <c16:uniqueId val="{00000001-B04A-406C-BA88-3641D2F0F7CA}"/>
            </c:ext>
          </c:extLst>
        </c:ser>
        <c:dLbls>
          <c:showLegendKey val="0"/>
          <c:showVal val="0"/>
          <c:showCatName val="0"/>
          <c:showSerName val="0"/>
          <c:showPercent val="0"/>
          <c:showBubbleSize val="0"/>
        </c:dLbls>
        <c:marker val="1"/>
        <c:smooth val="0"/>
        <c:axId val="63861120"/>
        <c:axId val="63863424"/>
      </c:lineChart>
      <c:dateAx>
        <c:axId val="63861120"/>
        <c:scaling>
          <c:orientation val="minMax"/>
        </c:scaling>
        <c:delete val="1"/>
        <c:axPos val="b"/>
        <c:numFmt formatCode="&quot;H&quot;yy" sourceLinked="1"/>
        <c:majorTickMark val="none"/>
        <c:minorTickMark val="none"/>
        <c:tickLblPos val="none"/>
        <c:crossAx val="63863424"/>
        <c:crosses val="autoZero"/>
        <c:auto val="1"/>
        <c:lblOffset val="100"/>
        <c:baseTimeUnit val="years"/>
      </c:dateAx>
      <c:valAx>
        <c:axId val="63863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386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55.17</c:v>
                </c:pt>
                <c:pt idx="1">
                  <c:v>56.63</c:v>
                </c:pt>
                <c:pt idx="2">
                  <c:v>58</c:v>
                </c:pt>
                <c:pt idx="3">
                  <c:v>59.52</c:v>
                </c:pt>
                <c:pt idx="4">
                  <c:v>61.18</c:v>
                </c:pt>
              </c:numCache>
            </c:numRef>
          </c:val>
          <c:extLst xmlns:c16r2="http://schemas.microsoft.com/office/drawing/2015/06/chart">
            <c:ext xmlns:c16="http://schemas.microsoft.com/office/drawing/2014/chart" uri="{C3380CC4-5D6E-409C-BE32-E72D297353CC}">
              <c16:uniqueId val="{00000000-B2AF-4C45-B644-7C195CB83194}"/>
            </c:ext>
          </c:extLst>
        </c:ser>
        <c:dLbls>
          <c:showLegendKey val="0"/>
          <c:showVal val="0"/>
          <c:showCatName val="0"/>
          <c:showSerName val="0"/>
          <c:showPercent val="0"/>
          <c:showBubbleSize val="0"/>
        </c:dLbls>
        <c:gapWidth val="150"/>
        <c:axId val="69589632"/>
        <c:axId val="6971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20.75</c:v>
                </c:pt>
                <c:pt idx="1">
                  <c:v>29.03</c:v>
                </c:pt>
                <c:pt idx="2">
                  <c:v>24.16</c:v>
                </c:pt>
                <c:pt idx="3">
                  <c:v>29.81</c:v>
                </c:pt>
                <c:pt idx="4">
                  <c:v>30.82</c:v>
                </c:pt>
              </c:numCache>
            </c:numRef>
          </c:val>
          <c:smooth val="0"/>
          <c:extLst xmlns:c16r2="http://schemas.microsoft.com/office/drawing/2015/06/chart">
            <c:ext xmlns:c16="http://schemas.microsoft.com/office/drawing/2014/chart" uri="{C3380CC4-5D6E-409C-BE32-E72D297353CC}">
              <c16:uniqueId val="{00000001-B2AF-4C45-B644-7C195CB83194}"/>
            </c:ext>
          </c:extLst>
        </c:ser>
        <c:dLbls>
          <c:showLegendKey val="0"/>
          <c:showVal val="0"/>
          <c:showCatName val="0"/>
          <c:showSerName val="0"/>
          <c:showPercent val="0"/>
          <c:showBubbleSize val="0"/>
        </c:dLbls>
        <c:marker val="1"/>
        <c:smooth val="0"/>
        <c:axId val="69589632"/>
        <c:axId val="69710976"/>
      </c:lineChart>
      <c:dateAx>
        <c:axId val="69589632"/>
        <c:scaling>
          <c:orientation val="minMax"/>
        </c:scaling>
        <c:delete val="1"/>
        <c:axPos val="b"/>
        <c:numFmt formatCode="&quot;H&quot;yy" sourceLinked="1"/>
        <c:majorTickMark val="none"/>
        <c:minorTickMark val="none"/>
        <c:tickLblPos val="none"/>
        <c:crossAx val="69710976"/>
        <c:crosses val="autoZero"/>
        <c:auto val="1"/>
        <c:lblOffset val="100"/>
        <c:baseTimeUnit val="years"/>
      </c:dateAx>
      <c:valAx>
        <c:axId val="697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8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35.4</c:v>
                </c:pt>
                <c:pt idx="1">
                  <c:v>35.4</c:v>
                </c:pt>
                <c:pt idx="2">
                  <c:v>35.4</c:v>
                </c:pt>
                <c:pt idx="3">
                  <c:v>35.4</c:v>
                </c:pt>
                <c:pt idx="4">
                  <c:v>35.4</c:v>
                </c:pt>
              </c:numCache>
            </c:numRef>
          </c:val>
          <c:extLst xmlns:c16r2="http://schemas.microsoft.com/office/drawing/2015/06/chart">
            <c:ext xmlns:c16="http://schemas.microsoft.com/office/drawing/2014/chart" uri="{C3380CC4-5D6E-409C-BE32-E72D297353CC}">
              <c16:uniqueId val="{00000000-3DD9-44E8-9CDF-75D67B550B95}"/>
            </c:ext>
          </c:extLst>
        </c:ser>
        <c:dLbls>
          <c:showLegendKey val="0"/>
          <c:showVal val="0"/>
          <c:showCatName val="0"/>
          <c:showSerName val="0"/>
          <c:showPercent val="0"/>
          <c:showBubbleSize val="0"/>
        </c:dLbls>
        <c:gapWidth val="150"/>
        <c:axId val="71271552"/>
        <c:axId val="7127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6.21</c:v>
                </c:pt>
                <c:pt idx="1">
                  <c:v>11.18</c:v>
                </c:pt>
                <c:pt idx="2">
                  <c:v>18.829999999999998</c:v>
                </c:pt>
                <c:pt idx="3">
                  <c:v>18.05</c:v>
                </c:pt>
                <c:pt idx="4">
                  <c:v>14.28</c:v>
                </c:pt>
              </c:numCache>
            </c:numRef>
          </c:val>
          <c:smooth val="0"/>
          <c:extLst xmlns:c16r2="http://schemas.microsoft.com/office/drawing/2015/06/chart">
            <c:ext xmlns:c16="http://schemas.microsoft.com/office/drawing/2014/chart" uri="{C3380CC4-5D6E-409C-BE32-E72D297353CC}">
              <c16:uniqueId val="{00000001-3DD9-44E8-9CDF-75D67B550B95}"/>
            </c:ext>
          </c:extLst>
        </c:ser>
        <c:dLbls>
          <c:showLegendKey val="0"/>
          <c:showVal val="0"/>
          <c:showCatName val="0"/>
          <c:showSerName val="0"/>
          <c:showPercent val="0"/>
          <c:showBubbleSize val="0"/>
        </c:dLbls>
        <c:marker val="1"/>
        <c:smooth val="0"/>
        <c:axId val="71271552"/>
        <c:axId val="71273472"/>
      </c:lineChart>
      <c:dateAx>
        <c:axId val="71271552"/>
        <c:scaling>
          <c:orientation val="minMax"/>
        </c:scaling>
        <c:delete val="1"/>
        <c:axPos val="b"/>
        <c:numFmt formatCode="&quot;H&quot;yy" sourceLinked="1"/>
        <c:majorTickMark val="none"/>
        <c:minorTickMark val="none"/>
        <c:tickLblPos val="none"/>
        <c:crossAx val="71273472"/>
        <c:crosses val="autoZero"/>
        <c:auto val="1"/>
        <c:lblOffset val="100"/>
        <c:baseTimeUnit val="years"/>
      </c:dateAx>
      <c:valAx>
        <c:axId val="7127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27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formatCode="#,##0.00;&quot;△&quot;#,##0.00;&quot;-&quot;">
                  <c:v>5.55</c:v>
                </c:pt>
                <c:pt idx="4" formatCode="#,##0.00;&quot;△&quot;#,##0.00;&quot;-&quot;">
                  <c:v>8.9600000000000009</c:v>
                </c:pt>
              </c:numCache>
            </c:numRef>
          </c:val>
          <c:extLst xmlns:c16r2="http://schemas.microsoft.com/office/drawing/2015/06/chart">
            <c:ext xmlns:c16="http://schemas.microsoft.com/office/drawing/2014/chart" uri="{C3380CC4-5D6E-409C-BE32-E72D297353CC}">
              <c16:uniqueId val="{00000000-5356-454B-A1B2-53EF825DC103}"/>
            </c:ext>
          </c:extLst>
        </c:ser>
        <c:dLbls>
          <c:showLegendKey val="0"/>
          <c:showVal val="0"/>
          <c:showCatName val="0"/>
          <c:showSerName val="0"/>
          <c:showPercent val="0"/>
          <c:showBubbleSize val="0"/>
        </c:dLbls>
        <c:gapWidth val="150"/>
        <c:axId val="76029312"/>
        <c:axId val="8152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184.71</c:v>
                </c:pt>
                <c:pt idx="1">
                  <c:v>163.30000000000001</c:v>
                </c:pt>
                <c:pt idx="2">
                  <c:v>143.65</c:v>
                </c:pt>
                <c:pt idx="3">
                  <c:v>155.82</c:v>
                </c:pt>
                <c:pt idx="4">
                  <c:v>155.18</c:v>
                </c:pt>
              </c:numCache>
            </c:numRef>
          </c:val>
          <c:smooth val="0"/>
          <c:extLst xmlns:c16r2="http://schemas.microsoft.com/office/drawing/2015/06/chart">
            <c:ext xmlns:c16="http://schemas.microsoft.com/office/drawing/2014/chart" uri="{C3380CC4-5D6E-409C-BE32-E72D297353CC}">
              <c16:uniqueId val="{00000001-5356-454B-A1B2-53EF825DC103}"/>
            </c:ext>
          </c:extLst>
        </c:ser>
        <c:dLbls>
          <c:showLegendKey val="0"/>
          <c:showVal val="0"/>
          <c:showCatName val="0"/>
          <c:showSerName val="0"/>
          <c:showPercent val="0"/>
          <c:showBubbleSize val="0"/>
        </c:dLbls>
        <c:marker val="1"/>
        <c:smooth val="0"/>
        <c:axId val="76029312"/>
        <c:axId val="81520128"/>
      </c:lineChart>
      <c:dateAx>
        <c:axId val="76029312"/>
        <c:scaling>
          <c:orientation val="minMax"/>
        </c:scaling>
        <c:delete val="1"/>
        <c:axPos val="b"/>
        <c:numFmt formatCode="&quot;H&quot;yy" sourceLinked="1"/>
        <c:majorTickMark val="none"/>
        <c:minorTickMark val="none"/>
        <c:tickLblPos val="none"/>
        <c:crossAx val="81520128"/>
        <c:crosses val="autoZero"/>
        <c:auto val="1"/>
        <c:lblOffset val="100"/>
        <c:baseTimeUnit val="years"/>
      </c:dateAx>
      <c:valAx>
        <c:axId val="81520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02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759.07</c:v>
                </c:pt>
                <c:pt idx="1">
                  <c:v>1009.87</c:v>
                </c:pt>
                <c:pt idx="2">
                  <c:v>1046.01</c:v>
                </c:pt>
                <c:pt idx="3">
                  <c:v>1099.46</c:v>
                </c:pt>
                <c:pt idx="4">
                  <c:v>1128.05</c:v>
                </c:pt>
              </c:numCache>
            </c:numRef>
          </c:val>
          <c:extLst xmlns:c16r2="http://schemas.microsoft.com/office/drawing/2015/06/chart">
            <c:ext xmlns:c16="http://schemas.microsoft.com/office/drawing/2014/chart" uri="{C3380CC4-5D6E-409C-BE32-E72D297353CC}">
              <c16:uniqueId val="{00000000-336C-496B-AC70-03451EBF9A39}"/>
            </c:ext>
          </c:extLst>
        </c:ser>
        <c:dLbls>
          <c:showLegendKey val="0"/>
          <c:showVal val="0"/>
          <c:showCatName val="0"/>
          <c:showSerName val="0"/>
          <c:showPercent val="0"/>
          <c:showBubbleSize val="0"/>
        </c:dLbls>
        <c:gapWidth val="150"/>
        <c:axId val="121321344"/>
        <c:axId val="1214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97.88</c:v>
                </c:pt>
                <c:pt idx="1">
                  <c:v>86.33</c:v>
                </c:pt>
                <c:pt idx="2">
                  <c:v>94.01</c:v>
                </c:pt>
                <c:pt idx="3">
                  <c:v>111.08</c:v>
                </c:pt>
                <c:pt idx="4">
                  <c:v>118.28</c:v>
                </c:pt>
              </c:numCache>
            </c:numRef>
          </c:val>
          <c:smooth val="0"/>
          <c:extLst xmlns:c16r2="http://schemas.microsoft.com/office/drawing/2015/06/chart">
            <c:ext xmlns:c16="http://schemas.microsoft.com/office/drawing/2014/chart" uri="{C3380CC4-5D6E-409C-BE32-E72D297353CC}">
              <c16:uniqueId val="{00000001-336C-496B-AC70-03451EBF9A39}"/>
            </c:ext>
          </c:extLst>
        </c:ser>
        <c:dLbls>
          <c:showLegendKey val="0"/>
          <c:showVal val="0"/>
          <c:showCatName val="0"/>
          <c:showSerName val="0"/>
          <c:showPercent val="0"/>
          <c:showBubbleSize val="0"/>
        </c:dLbls>
        <c:marker val="1"/>
        <c:smooth val="0"/>
        <c:axId val="121321344"/>
        <c:axId val="121475456"/>
      </c:lineChart>
      <c:dateAx>
        <c:axId val="121321344"/>
        <c:scaling>
          <c:orientation val="minMax"/>
        </c:scaling>
        <c:delete val="1"/>
        <c:axPos val="b"/>
        <c:numFmt formatCode="&quot;H&quot;yy" sourceLinked="1"/>
        <c:majorTickMark val="none"/>
        <c:minorTickMark val="none"/>
        <c:tickLblPos val="none"/>
        <c:crossAx val="121475456"/>
        <c:crosses val="autoZero"/>
        <c:auto val="1"/>
        <c:lblOffset val="100"/>
        <c:baseTimeUnit val="years"/>
      </c:dateAx>
      <c:valAx>
        <c:axId val="121475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32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317.45999999999998</c:v>
                </c:pt>
                <c:pt idx="1">
                  <c:v>308.72000000000003</c:v>
                </c:pt>
                <c:pt idx="2">
                  <c:v>340.24</c:v>
                </c:pt>
                <c:pt idx="3">
                  <c:v>364.87</c:v>
                </c:pt>
                <c:pt idx="4">
                  <c:v>307.02</c:v>
                </c:pt>
              </c:numCache>
            </c:numRef>
          </c:val>
          <c:extLst xmlns:c16r2="http://schemas.microsoft.com/office/drawing/2015/06/chart">
            <c:ext xmlns:c16="http://schemas.microsoft.com/office/drawing/2014/chart" uri="{C3380CC4-5D6E-409C-BE32-E72D297353CC}">
              <c16:uniqueId val="{00000000-3382-4AEA-AD53-5B171EC0368B}"/>
            </c:ext>
          </c:extLst>
        </c:ser>
        <c:dLbls>
          <c:showLegendKey val="0"/>
          <c:showVal val="0"/>
          <c:showCatName val="0"/>
          <c:showSerName val="0"/>
          <c:showPercent val="0"/>
          <c:showBubbleSize val="0"/>
        </c:dLbls>
        <c:gapWidth val="150"/>
        <c:axId val="133943680"/>
        <c:axId val="13394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1037.24</c:v>
                </c:pt>
                <c:pt idx="1">
                  <c:v>1077.8499999999999</c:v>
                </c:pt>
                <c:pt idx="2">
                  <c:v>1421.84</c:v>
                </c:pt>
                <c:pt idx="3">
                  <c:v>1596.62</c:v>
                </c:pt>
                <c:pt idx="4">
                  <c:v>1456.79</c:v>
                </c:pt>
              </c:numCache>
            </c:numRef>
          </c:val>
          <c:smooth val="0"/>
          <c:extLst xmlns:c16r2="http://schemas.microsoft.com/office/drawing/2015/06/chart">
            <c:ext xmlns:c16="http://schemas.microsoft.com/office/drawing/2014/chart" uri="{C3380CC4-5D6E-409C-BE32-E72D297353CC}">
              <c16:uniqueId val="{00000001-3382-4AEA-AD53-5B171EC0368B}"/>
            </c:ext>
          </c:extLst>
        </c:ser>
        <c:dLbls>
          <c:showLegendKey val="0"/>
          <c:showVal val="0"/>
          <c:showCatName val="0"/>
          <c:showSerName val="0"/>
          <c:showPercent val="0"/>
          <c:showBubbleSize val="0"/>
        </c:dLbls>
        <c:marker val="1"/>
        <c:smooth val="0"/>
        <c:axId val="133943680"/>
        <c:axId val="133946752"/>
      </c:lineChart>
      <c:dateAx>
        <c:axId val="133943680"/>
        <c:scaling>
          <c:orientation val="minMax"/>
        </c:scaling>
        <c:delete val="1"/>
        <c:axPos val="b"/>
        <c:numFmt formatCode="&quot;H&quot;yy" sourceLinked="1"/>
        <c:majorTickMark val="none"/>
        <c:minorTickMark val="none"/>
        <c:tickLblPos val="none"/>
        <c:crossAx val="133946752"/>
        <c:crosses val="autoZero"/>
        <c:auto val="1"/>
        <c:lblOffset val="100"/>
        <c:baseTimeUnit val="years"/>
      </c:dateAx>
      <c:valAx>
        <c:axId val="133946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394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98.52</c:v>
                </c:pt>
                <c:pt idx="1">
                  <c:v>100.89</c:v>
                </c:pt>
                <c:pt idx="2">
                  <c:v>88.32</c:v>
                </c:pt>
                <c:pt idx="3">
                  <c:v>70.73</c:v>
                </c:pt>
                <c:pt idx="4">
                  <c:v>79.430000000000007</c:v>
                </c:pt>
              </c:numCache>
            </c:numRef>
          </c:val>
          <c:extLst xmlns:c16r2="http://schemas.microsoft.com/office/drawing/2015/06/chart">
            <c:ext xmlns:c16="http://schemas.microsoft.com/office/drawing/2014/chart" uri="{C3380CC4-5D6E-409C-BE32-E72D297353CC}">
              <c16:uniqueId val="{00000000-8266-41B0-8A01-B8A68DE25F8B}"/>
            </c:ext>
          </c:extLst>
        </c:ser>
        <c:dLbls>
          <c:showLegendKey val="0"/>
          <c:showVal val="0"/>
          <c:showCatName val="0"/>
          <c:showSerName val="0"/>
          <c:showPercent val="0"/>
          <c:showBubbleSize val="0"/>
        </c:dLbls>
        <c:gapWidth val="150"/>
        <c:axId val="155867392"/>
        <c:axId val="15589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47.14</c:v>
                </c:pt>
                <c:pt idx="1">
                  <c:v>46.51</c:v>
                </c:pt>
                <c:pt idx="2">
                  <c:v>35.72</c:v>
                </c:pt>
                <c:pt idx="3">
                  <c:v>33.659999999999997</c:v>
                </c:pt>
                <c:pt idx="4">
                  <c:v>35.33</c:v>
                </c:pt>
              </c:numCache>
            </c:numRef>
          </c:val>
          <c:smooth val="0"/>
          <c:extLst xmlns:c16r2="http://schemas.microsoft.com/office/drawing/2015/06/chart">
            <c:ext xmlns:c16="http://schemas.microsoft.com/office/drawing/2014/chart" uri="{C3380CC4-5D6E-409C-BE32-E72D297353CC}">
              <c16:uniqueId val="{00000001-8266-41B0-8A01-B8A68DE25F8B}"/>
            </c:ext>
          </c:extLst>
        </c:ser>
        <c:dLbls>
          <c:showLegendKey val="0"/>
          <c:showVal val="0"/>
          <c:showCatName val="0"/>
          <c:showSerName val="0"/>
          <c:showPercent val="0"/>
          <c:showBubbleSize val="0"/>
        </c:dLbls>
        <c:marker val="1"/>
        <c:smooth val="0"/>
        <c:axId val="155867392"/>
        <c:axId val="155894144"/>
      </c:lineChart>
      <c:dateAx>
        <c:axId val="155867392"/>
        <c:scaling>
          <c:orientation val="minMax"/>
        </c:scaling>
        <c:delete val="1"/>
        <c:axPos val="b"/>
        <c:numFmt formatCode="&quot;H&quot;yy" sourceLinked="1"/>
        <c:majorTickMark val="none"/>
        <c:minorTickMark val="none"/>
        <c:tickLblPos val="none"/>
        <c:crossAx val="155894144"/>
        <c:crosses val="autoZero"/>
        <c:auto val="1"/>
        <c:lblOffset val="100"/>
        <c:baseTimeUnit val="years"/>
      </c:dateAx>
      <c:valAx>
        <c:axId val="15589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6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336.84</c:v>
                </c:pt>
                <c:pt idx="1">
                  <c:v>332.4</c:v>
                </c:pt>
                <c:pt idx="2">
                  <c:v>320.8</c:v>
                </c:pt>
                <c:pt idx="3">
                  <c:v>362.87</c:v>
                </c:pt>
                <c:pt idx="4">
                  <c:v>368.36</c:v>
                </c:pt>
              </c:numCache>
            </c:numRef>
          </c:val>
          <c:extLst xmlns:c16r2="http://schemas.microsoft.com/office/drawing/2015/06/chart">
            <c:ext xmlns:c16="http://schemas.microsoft.com/office/drawing/2014/chart" uri="{C3380CC4-5D6E-409C-BE32-E72D297353CC}">
              <c16:uniqueId val="{00000000-98D5-4990-93F8-CF9B04A42C2D}"/>
            </c:ext>
          </c:extLst>
        </c:ser>
        <c:dLbls>
          <c:showLegendKey val="0"/>
          <c:showVal val="0"/>
          <c:showCatName val="0"/>
          <c:showSerName val="0"/>
          <c:showPercent val="0"/>
          <c:showBubbleSize val="0"/>
        </c:dLbls>
        <c:gapWidth val="150"/>
        <c:axId val="156101632"/>
        <c:axId val="5675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495.71</c:v>
                </c:pt>
                <c:pt idx="1">
                  <c:v>481.17</c:v>
                </c:pt>
                <c:pt idx="2">
                  <c:v>471.3</c:v>
                </c:pt>
                <c:pt idx="3">
                  <c:v>506.68</c:v>
                </c:pt>
                <c:pt idx="4">
                  <c:v>491.45</c:v>
                </c:pt>
              </c:numCache>
            </c:numRef>
          </c:val>
          <c:smooth val="0"/>
          <c:extLst xmlns:c16r2="http://schemas.microsoft.com/office/drawing/2015/06/chart">
            <c:ext xmlns:c16="http://schemas.microsoft.com/office/drawing/2014/chart" uri="{C3380CC4-5D6E-409C-BE32-E72D297353CC}">
              <c16:uniqueId val="{00000001-98D5-4990-93F8-CF9B04A42C2D}"/>
            </c:ext>
          </c:extLst>
        </c:ser>
        <c:dLbls>
          <c:showLegendKey val="0"/>
          <c:showVal val="0"/>
          <c:showCatName val="0"/>
          <c:showSerName val="0"/>
          <c:showPercent val="0"/>
          <c:showBubbleSize val="0"/>
        </c:dLbls>
        <c:marker val="1"/>
        <c:smooth val="0"/>
        <c:axId val="156101632"/>
        <c:axId val="56750464"/>
      </c:lineChart>
      <c:dateAx>
        <c:axId val="156101632"/>
        <c:scaling>
          <c:orientation val="minMax"/>
        </c:scaling>
        <c:delete val="1"/>
        <c:axPos val="b"/>
        <c:numFmt formatCode="&quot;H&quot;yy" sourceLinked="1"/>
        <c:majorTickMark val="none"/>
        <c:minorTickMark val="none"/>
        <c:tickLblPos val="none"/>
        <c:crossAx val="56750464"/>
        <c:crosses val="autoZero"/>
        <c:auto val="1"/>
        <c:lblOffset val="100"/>
        <c:baseTimeUnit val="years"/>
      </c:dateAx>
      <c:valAx>
        <c:axId val="5675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北海道　増毛町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簡易水道事業</v>
      </c>
      <c r="Q8" s="76"/>
      <c r="R8" s="76"/>
      <c r="S8" s="76"/>
      <c r="T8" s="76"/>
      <c r="U8" s="76"/>
      <c r="V8" s="76"/>
      <c r="W8" s="76" t="str">
        <f>データ!$L$6</f>
        <v>C4</v>
      </c>
      <c r="X8" s="76"/>
      <c r="Y8" s="76"/>
      <c r="Z8" s="76"/>
      <c r="AA8" s="76"/>
      <c r="AB8" s="76"/>
      <c r="AC8" s="76"/>
      <c r="AD8" s="76" t="str">
        <f>データ!$M$6</f>
        <v>非設置</v>
      </c>
      <c r="AE8" s="76"/>
      <c r="AF8" s="76"/>
      <c r="AG8" s="76"/>
      <c r="AH8" s="76"/>
      <c r="AI8" s="76"/>
      <c r="AJ8" s="76"/>
      <c r="AK8" s="2"/>
      <c r="AL8" s="59">
        <f>データ!$R$6</f>
        <v>3853</v>
      </c>
      <c r="AM8" s="59"/>
      <c r="AN8" s="59"/>
      <c r="AO8" s="59"/>
      <c r="AP8" s="59"/>
      <c r="AQ8" s="59"/>
      <c r="AR8" s="59"/>
      <c r="AS8" s="59"/>
      <c r="AT8" s="56">
        <f>データ!$S$6</f>
        <v>369.72</v>
      </c>
      <c r="AU8" s="57"/>
      <c r="AV8" s="57"/>
      <c r="AW8" s="57"/>
      <c r="AX8" s="57"/>
      <c r="AY8" s="57"/>
      <c r="AZ8" s="57"/>
      <c r="BA8" s="57"/>
      <c r="BB8" s="46">
        <f>データ!$T$6</f>
        <v>10.42</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82.45</v>
      </c>
      <c r="J10" s="57"/>
      <c r="K10" s="57"/>
      <c r="L10" s="57"/>
      <c r="M10" s="57"/>
      <c r="N10" s="57"/>
      <c r="O10" s="58"/>
      <c r="P10" s="46">
        <f>データ!$P$6</f>
        <v>13.22</v>
      </c>
      <c r="Q10" s="46"/>
      <c r="R10" s="46"/>
      <c r="S10" s="46"/>
      <c r="T10" s="46"/>
      <c r="U10" s="46"/>
      <c r="V10" s="46"/>
      <c r="W10" s="59">
        <f>データ!$Q$6</f>
        <v>5360</v>
      </c>
      <c r="X10" s="59"/>
      <c r="Y10" s="59"/>
      <c r="Z10" s="59"/>
      <c r="AA10" s="59"/>
      <c r="AB10" s="59"/>
      <c r="AC10" s="59"/>
      <c r="AD10" s="2"/>
      <c r="AE10" s="2"/>
      <c r="AF10" s="2"/>
      <c r="AG10" s="2"/>
      <c r="AH10" s="2"/>
      <c r="AI10" s="2"/>
      <c r="AJ10" s="2"/>
      <c r="AK10" s="2"/>
      <c r="AL10" s="59">
        <f>データ!$U$6</f>
        <v>505</v>
      </c>
      <c r="AM10" s="59"/>
      <c r="AN10" s="59"/>
      <c r="AO10" s="59"/>
      <c r="AP10" s="59"/>
      <c r="AQ10" s="59"/>
      <c r="AR10" s="59"/>
      <c r="AS10" s="59"/>
      <c r="AT10" s="56">
        <f>データ!$V$6</f>
        <v>1.53</v>
      </c>
      <c r="AU10" s="57"/>
      <c r="AV10" s="57"/>
      <c r="AW10" s="57"/>
      <c r="AX10" s="57"/>
      <c r="AY10" s="57"/>
      <c r="AZ10" s="57"/>
      <c r="BA10" s="57"/>
      <c r="BB10" s="46">
        <f>データ!$W$6</f>
        <v>330.07</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112</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113</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114</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OACQzM+tNNck3OdwSR7pM0VO/zX46vuz4vpOhXmGHQcq4TOa8BBILs3B3dIEReCC+J1se6s+CVgpV4WtzAspFQ==" saltValue="GW8q8rnnYzolY+vRZCFkI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14818</v>
      </c>
      <c r="D6" s="20">
        <f t="shared" si="3"/>
        <v>46</v>
      </c>
      <c r="E6" s="20">
        <f t="shared" si="3"/>
        <v>1</v>
      </c>
      <c r="F6" s="20">
        <f t="shared" si="3"/>
        <v>0</v>
      </c>
      <c r="G6" s="20">
        <f t="shared" si="3"/>
        <v>5</v>
      </c>
      <c r="H6" s="20" t="str">
        <f t="shared" si="3"/>
        <v>北海道　増毛町</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82.45</v>
      </c>
      <c r="P6" s="21">
        <f t="shared" si="3"/>
        <v>13.22</v>
      </c>
      <c r="Q6" s="21">
        <f t="shared" si="3"/>
        <v>5360</v>
      </c>
      <c r="R6" s="21">
        <f t="shared" si="3"/>
        <v>3853</v>
      </c>
      <c r="S6" s="21">
        <f t="shared" si="3"/>
        <v>369.72</v>
      </c>
      <c r="T6" s="21">
        <f t="shared" si="3"/>
        <v>10.42</v>
      </c>
      <c r="U6" s="21">
        <f t="shared" si="3"/>
        <v>505</v>
      </c>
      <c r="V6" s="21">
        <f t="shared" si="3"/>
        <v>1.53</v>
      </c>
      <c r="W6" s="21">
        <f t="shared" si="3"/>
        <v>330.07</v>
      </c>
      <c r="X6" s="22">
        <f>IF(X7="",NA(),X7)</f>
        <v>102.68</v>
      </c>
      <c r="Y6" s="22">
        <f t="shared" ref="Y6:AG6" si="4">IF(Y7="",NA(),Y7)</f>
        <v>107.54</v>
      </c>
      <c r="Z6" s="22">
        <f t="shared" si="4"/>
        <v>109.47</v>
      </c>
      <c r="AA6" s="22">
        <f t="shared" si="4"/>
        <v>96.36</v>
      </c>
      <c r="AB6" s="22">
        <f t="shared" si="4"/>
        <v>97.2</v>
      </c>
      <c r="AC6" s="22">
        <f t="shared" si="4"/>
        <v>87.94</v>
      </c>
      <c r="AD6" s="22">
        <f t="shared" si="4"/>
        <v>88.54</v>
      </c>
      <c r="AE6" s="22">
        <f t="shared" si="4"/>
        <v>97.61</v>
      </c>
      <c r="AF6" s="22">
        <f t="shared" si="4"/>
        <v>98.78</v>
      </c>
      <c r="AG6" s="22">
        <f t="shared" si="4"/>
        <v>101.23</v>
      </c>
      <c r="AH6" s="21" t="str">
        <f>IF(AH7="","",IF(AH7="-","【-】","【"&amp;SUBSTITUTE(TEXT(AH7,"#,##0.00"),"-","△")&amp;"】"))</f>
        <v>【104.96】</v>
      </c>
      <c r="AI6" s="21">
        <f>IF(AI7="",NA(),AI7)</f>
        <v>0</v>
      </c>
      <c r="AJ6" s="21">
        <f t="shared" ref="AJ6:AR6" si="5">IF(AJ7="",NA(),AJ7)</f>
        <v>0</v>
      </c>
      <c r="AK6" s="21">
        <f t="shared" si="5"/>
        <v>0</v>
      </c>
      <c r="AL6" s="22">
        <f t="shared" si="5"/>
        <v>5.55</v>
      </c>
      <c r="AM6" s="22">
        <f t="shared" si="5"/>
        <v>8.9600000000000009</v>
      </c>
      <c r="AN6" s="22">
        <f t="shared" si="5"/>
        <v>184.71</v>
      </c>
      <c r="AO6" s="22">
        <f t="shared" si="5"/>
        <v>163.30000000000001</v>
      </c>
      <c r="AP6" s="22">
        <f t="shared" si="5"/>
        <v>143.65</v>
      </c>
      <c r="AQ6" s="22">
        <f t="shared" si="5"/>
        <v>155.82</v>
      </c>
      <c r="AR6" s="22">
        <f t="shared" si="5"/>
        <v>155.18</v>
      </c>
      <c r="AS6" s="21" t="str">
        <f>IF(AS7="","",IF(AS7="-","【-】","【"&amp;SUBSTITUTE(TEXT(AS7,"#,##0.00"),"-","△")&amp;"】"))</f>
        <v>【30.67】</v>
      </c>
      <c r="AT6" s="22">
        <f>IF(AT7="",NA(),AT7)</f>
        <v>759.07</v>
      </c>
      <c r="AU6" s="22">
        <f t="shared" ref="AU6:BC6" si="6">IF(AU7="",NA(),AU7)</f>
        <v>1009.87</v>
      </c>
      <c r="AV6" s="22">
        <f t="shared" si="6"/>
        <v>1046.01</v>
      </c>
      <c r="AW6" s="22">
        <f t="shared" si="6"/>
        <v>1099.46</v>
      </c>
      <c r="AX6" s="22">
        <f t="shared" si="6"/>
        <v>1128.05</v>
      </c>
      <c r="AY6" s="22">
        <f t="shared" si="6"/>
        <v>97.88</v>
      </c>
      <c r="AZ6" s="22">
        <f t="shared" si="6"/>
        <v>86.33</v>
      </c>
      <c r="BA6" s="22">
        <f t="shared" si="6"/>
        <v>94.01</v>
      </c>
      <c r="BB6" s="22">
        <f t="shared" si="6"/>
        <v>111.08</v>
      </c>
      <c r="BC6" s="22">
        <f t="shared" si="6"/>
        <v>118.28</v>
      </c>
      <c r="BD6" s="21" t="str">
        <f>IF(BD7="","",IF(BD7="-","【-】","【"&amp;SUBSTITUTE(TEXT(BD7,"#,##0.00"),"-","△")&amp;"】"))</f>
        <v>【195.24】</v>
      </c>
      <c r="BE6" s="22">
        <f>IF(BE7="",NA(),BE7)</f>
        <v>317.45999999999998</v>
      </c>
      <c r="BF6" s="22">
        <f t="shared" ref="BF6:BN6" si="7">IF(BF7="",NA(),BF7)</f>
        <v>308.72000000000003</v>
      </c>
      <c r="BG6" s="22">
        <f t="shared" si="7"/>
        <v>340.24</v>
      </c>
      <c r="BH6" s="22">
        <f t="shared" si="7"/>
        <v>364.87</v>
      </c>
      <c r="BI6" s="22">
        <f t="shared" si="7"/>
        <v>307.02</v>
      </c>
      <c r="BJ6" s="22">
        <f t="shared" si="7"/>
        <v>1037.24</v>
      </c>
      <c r="BK6" s="22">
        <f t="shared" si="7"/>
        <v>1077.8499999999999</v>
      </c>
      <c r="BL6" s="22">
        <f t="shared" si="7"/>
        <v>1421.84</v>
      </c>
      <c r="BM6" s="22">
        <f t="shared" si="7"/>
        <v>1596.62</v>
      </c>
      <c r="BN6" s="22">
        <f t="shared" si="7"/>
        <v>1456.79</v>
      </c>
      <c r="BO6" s="21" t="str">
        <f>IF(BO7="","",IF(BO7="-","【-】","【"&amp;SUBSTITUTE(TEXT(BO7,"#,##0.00"),"-","△")&amp;"】"))</f>
        <v>【1,090.93】</v>
      </c>
      <c r="BP6" s="22">
        <f>IF(BP7="",NA(),BP7)</f>
        <v>98.52</v>
      </c>
      <c r="BQ6" s="22">
        <f t="shared" ref="BQ6:BY6" si="8">IF(BQ7="",NA(),BQ7)</f>
        <v>100.89</v>
      </c>
      <c r="BR6" s="22">
        <f t="shared" si="8"/>
        <v>88.32</v>
      </c>
      <c r="BS6" s="22">
        <f t="shared" si="8"/>
        <v>70.73</v>
      </c>
      <c r="BT6" s="22">
        <f t="shared" si="8"/>
        <v>79.430000000000007</v>
      </c>
      <c r="BU6" s="22">
        <f t="shared" si="8"/>
        <v>47.14</v>
      </c>
      <c r="BV6" s="22">
        <f t="shared" si="8"/>
        <v>46.51</v>
      </c>
      <c r="BW6" s="22">
        <f t="shared" si="8"/>
        <v>35.72</v>
      </c>
      <c r="BX6" s="22">
        <f t="shared" si="8"/>
        <v>33.659999999999997</v>
      </c>
      <c r="BY6" s="22">
        <f t="shared" si="8"/>
        <v>35.33</v>
      </c>
      <c r="BZ6" s="21" t="str">
        <f>IF(BZ7="","",IF(BZ7="-","【-】","【"&amp;SUBSTITUTE(TEXT(BZ7,"#,##0.00"),"-","△")&amp;"】"))</f>
        <v>【58.61】</v>
      </c>
      <c r="CA6" s="22">
        <f>IF(CA7="",NA(),CA7)</f>
        <v>336.84</v>
      </c>
      <c r="CB6" s="22">
        <f t="shared" ref="CB6:CJ6" si="9">IF(CB7="",NA(),CB7)</f>
        <v>332.4</v>
      </c>
      <c r="CC6" s="22">
        <f t="shared" si="9"/>
        <v>320.8</v>
      </c>
      <c r="CD6" s="22">
        <f t="shared" si="9"/>
        <v>362.87</v>
      </c>
      <c r="CE6" s="22">
        <f t="shared" si="9"/>
        <v>368.36</v>
      </c>
      <c r="CF6" s="22">
        <f t="shared" si="9"/>
        <v>495.71</v>
      </c>
      <c r="CG6" s="22">
        <f t="shared" si="9"/>
        <v>481.17</v>
      </c>
      <c r="CH6" s="22">
        <f t="shared" si="9"/>
        <v>471.3</v>
      </c>
      <c r="CI6" s="22">
        <f t="shared" si="9"/>
        <v>506.68</v>
      </c>
      <c r="CJ6" s="22">
        <f t="shared" si="9"/>
        <v>491.45</v>
      </c>
      <c r="CK6" s="21" t="str">
        <f>IF(CK7="","",IF(CK7="-","【-】","【"&amp;SUBSTITUTE(TEXT(CK7,"#,##0.00"),"-","△")&amp;"】"))</f>
        <v>【274.97】</v>
      </c>
      <c r="CL6" s="22">
        <f>IF(CL7="",NA(),CL7)</f>
        <v>29.64</v>
      </c>
      <c r="CM6" s="22">
        <f t="shared" ref="CM6:CU6" si="10">IF(CM7="",NA(),CM7)</f>
        <v>29.01</v>
      </c>
      <c r="CN6" s="22">
        <f t="shared" si="10"/>
        <v>27.45</v>
      </c>
      <c r="CO6" s="22">
        <f t="shared" si="10"/>
        <v>26.23</v>
      </c>
      <c r="CP6" s="22">
        <f t="shared" si="10"/>
        <v>22.22</v>
      </c>
      <c r="CQ6" s="22">
        <f t="shared" si="10"/>
        <v>45.25</v>
      </c>
      <c r="CR6" s="22">
        <f t="shared" si="10"/>
        <v>49.65</v>
      </c>
      <c r="CS6" s="22">
        <f t="shared" si="10"/>
        <v>51.52</v>
      </c>
      <c r="CT6" s="22">
        <f t="shared" si="10"/>
        <v>48.75</v>
      </c>
      <c r="CU6" s="22">
        <f t="shared" si="10"/>
        <v>50.95</v>
      </c>
      <c r="CV6" s="21" t="str">
        <f>IF(CV7="","",IF(CV7="-","【-】","【"&amp;SUBSTITUTE(TEXT(CV7,"#,##0.00"),"-","△")&amp;"】"))</f>
        <v>【52.36】</v>
      </c>
      <c r="CW6" s="22">
        <f>IF(CW7="",NA(),CW7)</f>
        <v>74.31</v>
      </c>
      <c r="CX6" s="22">
        <f t="shared" ref="CX6:DF6" si="11">IF(CX7="",NA(),CX7)</f>
        <v>71.73</v>
      </c>
      <c r="CY6" s="22">
        <f t="shared" si="11"/>
        <v>75.489999999999995</v>
      </c>
      <c r="CZ6" s="22">
        <f t="shared" si="11"/>
        <v>74.569999999999993</v>
      </c>
      <c r="DA6" s="22">
        <f t="shared" si="11"/>
        <v>83.3</v>
      </c>
      <c r="DB6" s="22">
        <f t="shared" si="11"/>
        <v>66.62</v>
      </c>
      <c r="DC6" s="22">
        <f t="shared" si="11"/>
        <v>64.03</v>
      </c>
      <c r="DD6" s="22">
        <f t="shared" si="11"/>
        <v>61.29</v>
      </c>
      <c r="DE6" s="22">
        <f t="shared" si="11"/>
        <v>60.88</v>
      </c>
      <c r="DF6" s="22">
        <f t="shared" si="11"/>
        <v>61</v>
      </c>
      <c r="DG6" s="21" t="str">
        <f>IF(DG7="","",IF(DG7="-","【-】","【"&amp;SUBSTITUTE(TEXT(DG7,"#,##0.00"),"-","△")&amp;"】"))</f>
        <v>【73.88】</v>
      </c>
      <c r="DH6" s="22">
        <f>IF(DH7="",NA(),DH7)</f>
        <v>55.17</v>
      </c>
      <c r="DI6" s="22">
        <f t="shared" ref="DI6:DQ6" si="12">IF(DI7="",NA(),DI7)</f>
        <v>56.63</v>
      </c>
      <c r="DJ6" s="22">
        <f t="shared" si="12"/>
        <v>58</v>
      </c>
      <c r="DK6" s="22">
        <f t="shared" si="12"/>
        <v>59.52</v>
      </c>
      <c r="DL6" s="22">
        <f t="shared" si="12"/>
        <v>61.18</v>
      </c>
      <c r="DM6" s="22">
        <f t="shared" si="12"/>
        <v>20.75</v>
      </c>
      <c r="DN6" s="22">
        <f t="shared" si="12"/>
        <v>29.03</v>
      </c>
      <c r="DO6" s="22">
        <f t="shared" si="12"/>
        <v>24.16</v>
      </c>
      <c r="DP6" s="22">
        <f t="shared" si="12"/>
        <v>29.81</v>
      </c>
      <c r="DQ6" s="22">
        <f t="shared" si="12"/>
        <v>30.82</v>
      </c>
      <c r="DR6" s="21" t="str">
        <f>IF(DR7="","",IF(DR7="-","【-】","【"&amp;SUBSTITUTE(TEXT(DR7,"#,##0.00"),"-","△")&amp;"】"))</f>
        <v>【39.30】</v>
      </c>
      <c r="DS6" s="22">
        <f>IF(DS7="",NA(),DS7)</f>
        <v>35.4</v>
      </c>
      <c r="DT6" s="22">
        <f t="shared" ref="DT6:EB6" si="13">IF(DT7="",NA(),DT7)</f>
        <v>35.4</v>
      </c>
      <c r="DU6" s="22">
        <f t="shared" si="13"/>
        <v>35.4</v>
      </c>
      <c r="DV6" s="22">
        <f t="shared" si="13"/>
        <v>35.4</v>
      </c>
      <c r="DW6" s="22">
        <f t="shared" si="13"/>
        <v>35.4</v>
      </c>
      <c r="DX6" s="22">
        <f t="shared" si="13"/>
        <v>6.21</v>
      </c>
      <c r="DY6" s="22">
        <f t="shared" si="13"/>
        <v>11.18</v>
      </c>
      <c r="DZ6" s="22">
        <f t="shared" si="13"/>
        <v>18.829999999999998</v>
      </c>
      <c r="EA6" s="22">
        <f t="shared" si="13"/>
        <v>18.05</v>
      </c>
      <c r="EB6" s="22">
        <f t="shared" si="13"/>
        <v>14.28</v>
      </c>
      <c r="EC6" s="21" t="str">
        <f>IF(EC7="","",IF(EC7="-","【-】","【"&amp;SUBSTITUTE(TEXT(EC7,"#,##0.00"),"-","△")&amp;"】"))</f>
        <v>【18.76】</v>
      </c>
      <c r="ED6" s="21">
        <f>IF(ED7="",NA(),ED7)</f>
        <v>0</v>
      </c>
      <c r="EE6" s="21">
        <f t="shared" ref="EE6:EM6" si="14">IF(EE7="",NA(),EE7)</f>
        <v>0</v>
      </c>
      <c r="EF6" s="21">
        <f t="shared" si="14"/>
        <v>0</v>
      </c>
      <c r="EG6" s="21">
        <f t="shared" si="14"/>
        <v>0</v>
      </c>
      <c r="EH6" s="21">
        <f t="shared" si="14"/>
        <v>0</v>
      </c>
      <c r="EI6" s="22">
        <f t="shared" si="14"/>
        <v>1.9</v>
      </c>
      <c r="EJ6" s="22">
        <f t="shared" si="14"/>
        <v>0.25</v>
      </c>
      <c r="EK6" s="22">
        <f t="shared" si="14"/>
        <v>0.96</v>
      </c>
      <c r="EL6" s="22">
        <f t="shared" si="14"/>
        <v>0.37</v>
      </c>
      <c r="EM6" s="22">
        <f t="shared" si="14"/>
        <v>0.23</v>
      </c>
      <c r="EN6" s="21" t="str">
        <f>IF(EN7="","",IF(EN7="-","【-】","【"&amp;SUBSTITUTE(TEXT(EN7,"#,##0.00"),"-","△")&amp;"】"))</f>
        <v>【0.65】</v>
      </c>
    </row>
    <row r="7" spans="1:144" s="23" customFormat="1" x14ac:dyDescent="0.15">
      <c r="A7" s="15"/>
      <c r="B7" s="24">
        <v>2022</v>
      </c>
      <c r="C7" s="24">
        <v>14818</v>
      </c>
      <c r="D7" s="24">
        <v>46</v>
      </c>
      <c r="E7" s="24">
        <v>1</v>
      </c>
      <c r="F7" s="24">
        <v>0</v>
      </c>
      <c r="G7" s="24">
        <v>5</v>
      </c>
      <c r="H7" s="24" t="s">
        <v>93</v>
      </c>
      <c r="I7" s="24" t="s">
        <v>94</v>
      </c>
      <c r="J7" s="24" t="s">
        <v>95</v>
      </c>
      <c r="K7" s="24" t="s">
        <v>96</v>
      </c>
      <c r="L7" s="24" t="s">
        <v>97</v>
      </c>
      <c r="M7" s="24" t="s">
        <v>98</v>
      </c>
      <c r="N7" s="25" t="s">
        <v>99</v>
      </c>
      <c r="O7" s="25">
        <v>82.45</v>
      </c>
      <c r="P7" s="25">
        <v>13.22</v>
      </c>
      <c r="Q7" s="25">
        <v>5360</v>
      </c>
      <c r="R7" s="25">
        <v>3853</v>
      </c>
      <c r="S7" s="25">
        <v>369.72</v>
      </c>
      <c r="T7" s="25">
        <v>10.42</v>
      </c>
      <c r="U7" s="25">
        <v>505</v>
      </c>
      <c r="V7" s="25">
        <v>1.53</v>
      </c>
      <c r="W7" s="25">
        <v>330.07</v>
      </c>
      <c r="X7" s="25">
        <v>102.68</v>
      </c>
      <c r="Y7" s="25">
        <v>107.54</v>
      </c>
      <c r="Z7" s="25">
        <v>109.47</v>
      </c>
      <c r="AA7" s="25">
        <v>96.36</v>
      </c>
      <c r="AB7" s="25">
        <v>97.2</v>
      </c>
      <c r="AC7" s="25">
        <v>87.94</v>
      </c>
      <c r="AD7" s="25">
        <v>88.54</v>
      </c>
      <c r="AE7" s="25">
        <v>97.61</v>
      </c>
      <c r="AF7" s="25">
        <v>98.78</v>
      </c>
      <c r="AG7" s="25">
        <v>101.23</v>
      </c>
      <c r="AH7" s="25">
        <v>104.96</v>
      </c>
      <c r="AI7" s="25">
        <v>0</v>
      </c>
      <c r="AJ7" s="25">
        <v>0</v>
      </c>
      <c r="AK7" s="25">
        <v>0</v>
      </c>
      <c r="AL7" s="25">
        <v>5.55</v>
      </c>
      <c r="AM7" s="25">
        <v>8.9600000000000009</v>
      </c>
      <c r="AN7" s="25">
        <v>184.71</v>
      </c>
      <c r="AO7" s="25">
        <v>163.30000000000001</v>
      </c>
      <c r="AP7" s="25">
        <v>143.65</v>
      </c>
      <c r="AQ7" s="25">
        <v>155.82</v>
      </c>
      <c r="AR7" s="25">
        <v>155.18</v>
      </c>
      <c r="AS7" s="25">
        <v>30.67</v>
      </c>
      <c r="AT7" s="25">
        <v>759.07</v>
      </c>
      <c r="AU7" s="25">
        <v>1009.87</v>
      </c>
      <c r="AV7" s="25">
        <v>1046.01</v>
      </c>
      <c r="AW7" s="25">
        <v>1099.46</v>
      </c>
      <c r="AX7" s="25">
        <v>1128.05</v>
      </c>
      <c r="AY7" s="25">
        <v>97.88</v>
      </c>
      <c r="AZ7" s="25">
        <v>86.33</v>
      </c>
      <c r="BA7" s="25">
        <v>94.01</v>
      </c>
      <c r="BB7" s="25">
        <v>111.08</v>
      </c>
      <c r="BC7" s="25">
        <v>118.28</v>
      </c>
      <c r="BD7" s="25">
        <v>195.24</v>
      </c>
      <c r="BE7" s="25">
        <v>317.45999999999998</v>
      </c>
      <c r="BF7" s="25">
        <v>308.72000000000003</v>
      </c>
      <c r="BG7" s="25">
        <v>340.24</v>
      </c>
      <c r="BH7" s="25">
        <v>364.87</v>
      </c>
      <c r="BI7" s="25">
        <v>307.02</v>
      </c>
      <c r="BJ7" s="25">
        <v>1037.24</v>
      </c>
      <c r="BK7" s="25">
        <v>1077.8499999999999</v>
      </c>
      <c r="BL7" s="25">
        <v>1421.84</v>
      </c>
      <c r="BM7" s="25">
        <v>1596.62</v>
      </c>
      <c r="BN7" s="25">
        <v>1456.79</v>
      </c>
      <c r="BO7" s="25">
        <v>1090.93</v>
      </c>
      <c r="BP7" s="25">
        <v>98.52</v>
      </c>
      <c r="BQ7" s="25">
        <v>100.89</v>
      </c>
      <c r="BR7" s="25">
        <v>88.32</v>
      </c>
      <c r="BS7" s="25">
        <v>70.73</v>
      </c>
      <c r="BT7" s="25">
        <v>79.430000000000007</v>
      </c>
      <c r="BU7" s="25">
        <v>47.14</v>
      </c>
      <c r="BV7" s="25">
        <v>46.51</v>
      </c>
      <c r="BW7" s="25">
        <v>35.72</v>
      </c>
      <c r="BX7" s="25">
        <v>33.659999999999997</v>
      </c>
      <c r="BY7" s="25">
        <v>35.33</v>
      </c>
      <c r="BZ7" s="25">
        <v>58.61</v>
      </c>
      <c r="CA7" s="25">
        <v>336.84</v>
      </c>
      <c r="CB7" s="25">
        <v>332.4</v>
      </c>
      <c r="CC7" s="25">
        <v>320.8</v>
      </c>
      <c r="CD7" s="25">
        <v>362.87</v>
      </c>
      <c r="CE7" s="25">
        <v>368.36</v>
      </c>
      <c r="CF7" s="25">
        <v>495.71</v>
      </c>
      <c r="CG7" s="25">
        <v>481.17</v>
      </c>
      <c r="CH7" s="25">
        <v>471.3</v>
      </c>
      <c r="CI7" s="25">
        <v>506.68</v>
      </c>
      <c r="CJ7" s="25">
        <v>491.45</v>
      </c>
      <c r="CK7" s="25">
        <v>274.97000000000003</v>
      </c>
      <c r="CL7" s="25">
        <v>29.64</v>
      </c>
      <c r="CM7" s="25">
        <v>29.01</v>
      </c>
      <c r="CN7" s="25">
        <v>27.45</v>
      </c>
      <c r="CO7" s="25">
        <v>26.23</v>
      </c>
      <c r="CP7" s="25">
        <v>22.22</v>
      </c>
      <c r="CQ7" s="25">
        <v>45.25</v>
      </c>
      <c r="CR7" s="25">
        <v>49.65</v>
      </c>
      <c r="CS7" s="25">
        <v>51.52</v>
      </c>
      <c r="CT7" s="25">
        <v>48.75</v>
      </c>
      <c r="CU7" s="25">
        <v>50.95</v>
      </c>
      <c r="CV7" s="25">
        <v>52.36</v>
      </c>
      <c r="CW7" s="25">
        <v>74.31</v>
      </c>
      <c r="CX7" s="25">
        <v>71.73</v>
      </c>
      <c r="CY7" s="25">
        <v>75.489999999999995</v>
      </c>
      <c r="CZ7" s="25">
        <v>74.569999999999993</v>
      </c>
      <c r="DA7" s="25">
        <v>83.3</v>
      </c>
      <c r="DB7" s="25">
        <v>66.62</v>
      </c>
      <c r="DC7" s="25">
        <v>64.03</v>
      </c>
      <c r="DD7" s="25">
        <v>61.29</v>
      </c>
      <c r="DE7" s="25">
        <v>60.88</v>
      </c>
      <c r="DF7" s="25">
        <v>61</v>
      </c>
      <c r="DG7" s="25">
        <v>73.88</v>
      </c>
      <c r="DH7" s="25">
        <v>55.17</v>
      </c>
      <c r="DI7" s="25">
        <v>56.63</v>
      </c>
      <c r="DJ7" s="25">
        <v>58</v>
      </c>
      <c r="DK7" s="25">
        <v>59.52</v>
      </c>
      <c r="DL7" s="25">
        <v>61.18</v>
      </c>
      <c r="DM7" s="25">
        <v>20.75</v>
      </c>
      <c r="DN7" s="25">
        <v>29.03</v>
      </c>
      <c r="DO7" s="25">
        <v>24.16</v>
      </c>
      <c r="DP7" s="25">
        <v>29.81</v>
      </c>
      <c r="DQ7" s="25">
        <v>30.82</v>
      </c>
      <c r="DR7" s="25">
        <v>39.299999999999997</v>
      </c>
      <c r="DS7" s="25">
        <v>35.4</v>
      </c>
      <c r="DT7" s="25">
        <v>35.4</v>
      </c>
      <c r="DU7" s="25">
        <v>35.4</v>
      </c>
      <c r="DV7" s="25">
        <v>35.4</v>
      </c>
      <c r="DW7" s="25">
        <v>35.4</v>
      </c>
      <c r="DX7" s="25">
        <v>6.21</v>
      </c>
      <c r="DY7" s="25">
        <v>11.18</v>
      </c>
      <c r="DZ7" s="25">
        <v>18.829999999999998</v>
      </c>
      <c r="EA7" s="25">
        <v>18.05</v>
      </c>
      <c r="EB7" s="25">
        <v>14.28</v>
      </c>
      <c r="EC7" s="25">
        <v>18.760000000000002</v>
      </c>
      <c r="ED7" s="25">
        <v>0</v>
      </c>
      <c r="EE7" s="25">
        <v>0</v>
      </c>
      <c r="EF7" s="25">
        <v>0</v>
      </c>
      <c r="EG7" s="25">
        <v>0</v>
      </c>
      <c r="EH7" s="25">
        <v>0</v>
      </c>
      <c r="EI7" s="25">
        <v>1.9</v>
      </c>
      <c r="EJ7" s="25">
        <v>0.25</v>
      </c>
      <c r="EK7" s="25">
        <v>0.96</v>
      </c>
      <c r="EL7" s="25">
        <v>0.37</v>
      </c>
      <c r="EM7" s="25">
        <v>0.23</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岩田　徹</cp:lastModifiedBy>
  <dcterms:created xsi:type="dcterms:W3CDTF">2023-12-05T00:47:10Z</dcterms:created>
  <dcterms:modified xsi:type="dcterms:W3CDTF">2024-01-19T05:09:25Z</dcterms:modified>
  <cp:category/>
</cp:coreProperties>
</file>