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jswaRUAseU+nPv7ItJKi7ou/hoWYKhSaNxi0xlZmkdjeKw2u5t1zba8+wQrgPWv8LXiZvofsV92sxFGkpQmjQ==" workbookSaltValue="fFG2YAcVeqLDp5NLNZFrNg==" workbookSpinCount="100000" lockStructure="1"/>
  <bookViews>
    <workbookView xWindow="-270" yWindow="5715" windowWidth="2847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<sst xmlns="http://schemas.openxmlformats.org/spreadsheetml/2006/main" count="228" uniqueCount="114">
  <si>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</si>
  <si>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</si>
  <si>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</si>
  <si>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</si>
  <si>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</si>
  <si>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</si>
  <si>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</si>
  <si>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</si>
  <si>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</si>
  <si>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</si>
  <si>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</si>
  <si>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</si>
  <si>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</si>
  <si>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</si>
  <si>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</si>
  <si>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</si>
  <si>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</si>
  <si>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</si>
  <si>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</si>
  <si>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</si>
  <si>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</si>
  <si>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</si>
  <si>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</si>
  <si>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</si>
  <si>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</si>
  <si>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</si>
  <si>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</si>
  <si>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</si>
  <si>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</si>
  <si>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</si>
  <si>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</si>
  <si>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</si>
  <si>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</si>
  <si>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</si>
  <si>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</si>
  <si>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</si>
  <si>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</si>
  <si>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</si>
  <si>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</si>
  <si>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</si>
  <si>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</si>
  <si>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</si>
  <si>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</si>
  <si>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</si>
  <si>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</si>
  <si>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</si>
  <si>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</si>
  <si>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</si>
  <si>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</si>
  <si>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</si>
  <si>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</si>
  <si>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</si>
  <si>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</si>
  <si>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</si>
  <si>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</si>
  <si>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</si>
  <si>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</si>
  <si>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</si>
  <si>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</si>
  <si>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</si>
  <si>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</si>
  <si>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</si>
  <si>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</si>
  <si>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</si>
  <si>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</si>
  <si>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</si>
  <si>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</si>
  <si>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</si>
  <si>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</si>
  <si>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</si>
  <si>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</si>
  <si>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</si>
  <si>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</si>
  <si>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</si>
  <si>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</si>
  <si>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</si>
  <si>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</si>
  <si>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</si>
  <si>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</si>
  <si>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</si>
  <si>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</si>
  <si>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</si>
  <si>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</si>
  <si>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</si>
  <si>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</si>
  <si>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</si>
  <si>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</si>
  <si>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</si>
  <si>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</si>
  <si>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</si>
  <si>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</si>
  <si>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</si>
  <si>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</si>
  <si>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増毛町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</si>
  <si>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</si>
  <si>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</si>
  <si>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</si>
  <si>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</si>
  <si>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</si>
  <si>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</si>
  <si>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</si>
  <si>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</si>
  <si>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</si>
  <si>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</si>
  <si>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</si>
  <si>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</si>
  <si>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</si>
  <si>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</si>
  <si>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</si>
  <si>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</si>
  <si>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</si>
  <si>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財政状況の悪化から更新事業を抑制しているため、施設の老朽化が年々進行している。法定耐用年数を超えた管路等については年々増加しており、計画的な更新事業を実施する必要がある。</t>
    <rPh sb="0" eb="2">
      <t>ザイセイ</t>
    </rPh>
    <rPh sb="2" eb="4">
      <t>ジョウキョウ</t>
    </rPh>
    <rPh sb="5" eb="7">
      <t>アッカ</t>
    </rPh>
    <rPh sb="9" eb="11">
      <t>コウシン</t>
    </rPh>
    <rPh sb="11" eb="13">
      <t>ジギョウ</t>
    </rPh>
    <rPh sb="14" eb="16">
      <t>ヨクセイ</t>
    </rPh>
    <rPh sb="23" eb="25">
      <t>シセツ</t>
    </rPh>
    <rPh sb="26" eb="29">
      <t>ロウキュウカ</t>
    </rPh>
    <rPh sb="30" eb="32">
      <t>ネンネン</t>
    </rPh>
    <rPh sb="32" eb="34">
      <t>シンコウ</t>
    </rPh>
    <phoneticPr fontId="4"/>
  </si>
  <si>
    <t>年々、給水人口減少のため収益が減少傾向にあり、経営状況は厳しさを増している。将来的には料金改定を視野に入れた資金調達方法を検討する必要がある。また、施設等の更新事業については経営状況を考慮しながら、必要最低限の更新を実施していく必要がある。</t>
    <phoneticPr fontId="4"/>
  </si>
  <si>
    <t>経常収支比率は平成９年度から１００％超を維持しており、累積欠損金比率は０％である。流動比率については、企業債償還のピークを越えたため流動負債の減少により前年度より上昇している。企業債残高は財政状況の悪化により更新事業を抑制していることから減少傾向にある。給水収益は人口減少により年々減少しているため比率は下がっている。料金回収率については令和２年度以降、水道基本料金減免事業を実施しているため100%を下回っている。施設利用率は人口減少による給水量の減少から年々低下している。有収率については小規模な漏水は増加傾向にあるが、地道な漏水調査により迅速に漏水箇所を修繕しているため改善傾向にある。</t>
    <rPh sb="0" eb="2">
      <t>ケイジョウ</t>
    </rPh>
    <rPh sb="2" eb="4">
      <t>シュウシ</t>
    </rPh>
    <rPh sb="4" eb="6">
      <t>ヒリツ</t>
    </rPh>
    <rPh sb="7" eb="9">
      <t>ヘイセイ</t>
    </rPh>
    <rPh sb="10" eb="12">
      <t>ネンド</t>
    </rPh>
    <rPh sb="18" eb="19">
      <t>チョウ</t>
    </rPh>
    <rPh sb="20" eb="22">
      <t>イジ</t>
    </rPh>
    <rPh sb="27" eb="29">
      <t>ルイセキ</t>
    </rPh>
    <rPh sb="29" eb="32">
      <t>ケッソンキン</t>
    </rPh>
    <rPh sb="32" eb="34">
      <t>ヒリツ</t>
    </rPh>
    <rPh sb="41" eb="43">
      <t>リュウドウ</t>
    </rPh>
    <rPh sb="43" eb="45">
      <t>ヒリツ</t>
    </rPh>
    <rPh sb="51" eb="54">
      <t>キギョウサイ</t>
    </rPh>
    <rPh sb="54" eb="56">
      <t>ショウカン</t>
    </rPh>
    <rPh sb="61" eb="62">
      <t>コ</t>
    </rPh>
    <rPh sb="66" eb="68">
      <t>リュウドウ</t>
    </rPh>
    <rPh sb="68" eb="70">
      <t>フサイ</t>
    </rPh>
    <rPh sb="71" eb="73">
      <t>ゲンショウ</t>
    </rPh>
    <rPh sb="76" eb="79">
      <t>ゼンネンド</t>
    </rPh>
    <rPh sb="81" eb="83">
      <t>ジョウショウ</t>
    </rPh>
    <rPh sb="88" eb="91">
      <t>キギョウサイ</t>
    </rPh>
    <rPh sb="91" eb="93">
      <t>ザンダカ</t>
    </rPh>
    <rPh sb="94" eb="96">
      <t>ザイセイ</t>
    </rPh>
    <rPh sb="96" eb="98">
      <t>ジョウキョウ</t>
    </rPh>
    <rPh sb="99" eb="101">
      <t>アッカ</t>
    </rPh>
    <rPh sb="104" eb="106">
      <t>コウシン</t>
    </rPh>
    <rPh sb="106" eb="108">
      <t>ジギョウ</t>
    </rPh>
    <rPh sb="109" eb="111">
      <t>ヨクセイ</t>
    </rPh>
    <rPh sb="119" eb="121">
      <t>ゲンショウ</t>
    </rPh>
    <rPh sb="121" eb="123">
      <t>ケイコウ</t>
    </rPh>
    <rPh sb="127" eb="129">
      <t>キュウスイ</t>
    </rPh>
    <rPh sb="129" eb="131">
      <t>シュウエキ</t>
    </rPh>
    <rPh sb="132" eb="134">
      <t>ジンコウ</t>
    </rPh>
    <rPh sb="134" eb="136">
      <t>ゲンショウ</t>
    </rPh>
    <rPh sb="139" eb="141">
      <t>ネンネン</t>
    </rPh>
    <rPh sb="141" eb="143">
      <t>ゲンショウ</t>
    </rPh>
    <rPh sb="149" eb="151">
      <t>ヒリツ</t>
    </rPh>
    <rPh sb="152" eb="153">
      <t>サ</t>
    </rPh>
    <rPh sb="159" eb="161">
      <t>リョウキン</t>
    </rPh>
    <rPh sb="161" eb="164">
      <t>カイシュウリツ</t>
    </rPh>
    <rPh sb="169" eb="171">
      <t>レイワ</t>
    </rPh>
    <rPh sb="172" eb="174">
      <t>ネンド</t>
    </rPh>
    <rPh sb="174" eb="176">
      <t>イコウ</t>
    </rPh>
    <rPh sb="177" eb="179">
      <t>スイドウ</t>
    </rPh>
    <rPh sb="179" eb="181">
      <t>キホン</t>
    </rPh>
    <rPh sb="181" eb="183">
      <t>リョウキン</t>
    </rPh>
    <rPh sb="183" eb="185">
      <t>ゲンメン</t>
    </rPh>
    <rPh sb="185" eb="187">
      <t>ジギョウ</t>
    </rPh>
    <rPh sb="188" eb="190">
      <t>ジッシ</t>
    </rPh>
    <rPh sb="201" eb="203">
      <t>シタマワ</t>
    </rPh>
    <rPh sb="288" eb="290">
      <t>カイゼン</t>
    </rPh>
    <rPh sb="290" eb="29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</si>
</sst>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59-43A9-83CE-5D449C1894D3}"/>
            </c:ext>
          </c:extLst>
        </c:ser>
        <c:dLbls>
          <c:showLegendKey val="0"/>
          <c:showVal val="0"/>
          <c:showCatName val="0"/>
          <c:showSerName val="0"/>
          <c:showPercent val="0"/>
          <c:showBubbleSize val="0"/>
        </c:dLbls>
        <c:gapWidth val="150"/>
        <c:axId val="86178048"/>
        <c:axId val="1117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xmlns:c16r2="http://schemas.microsoft.com/office/drawing/2015/06/chart">
            <c:ext xmlns:c16="http://schemas.microsoft.com/office/drawing/2014/chart" uri="{C3380CC4-5D6E-409C-BE32-E72D297353CC}">
              <c16:uniqueId val="{00000001-D359-43A9-83CE-5D449C1894D3}"/>
            </c:ext>
          </c:extLst>
        </c:ser>
        <c:dLbls>
          <c:showLegendKey val="0"/>
          <c:showVal val="0"/>
          <c:showCatName val="0"/>
          <c:showSerName val="0"/>
          <c:showPercent val="0"/>
          <c:showBubbleSize val="0"/>
        </c:dLbls>
        <c:marker val="1"/>
        <c:smooth val="0"/>
        <c:axId val="86178048"/>
        <c:axId val="111700992"/>
      </c:lineChart>
      <c:dateAx>
        <c:axId val="86178048"/>
        <c:scaling>
          <c:orientation val="minMax"/>
        </c:scaling>
        <c:delete val="1"/>
        <c:axPos val="b"/>
        <c:numFmt formatCode="&quot;H&quot;yy" sourceLinked="1"/>
        <c:majorTickMark val="none"/>
        <c:minorTickMark val="none"/>
        <c:tickLblPos val="none"/>
        <c:crossAx val="111700992"/>
        <c:crosses val="autoZero"/>
        <c:auto val="1"/>
        <c:lblOffset val="100"/>
        <c:baseTimeUnit val="years"/>
      </c:dateAx>
      <c:valAx>
        <c:axId val="1117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41.29</c:v>
                </c:pt>
                <c:pt idx="1">
                  <c:v>41.43</c:v>
                </c:pt>
                <c:pt idx="2">
                  <c:v>39.630000000000003</c:v>
                </c:pt>
                <c:pt idx="3">
                  <c:v>35.29</c:v>
                </c:pt>
                <c:pt idx="4">
                  <c:v>34.33</c:v>
                </c:pt>
              </c:numCache>
            </c:numRef>
          </c:val>
          <c:extLst xmlns:c16r2="http://schemas.microsoft.com/office/drawing/2015/06/chart">
            <c:ext xmlns:c16="http://schemas.microsoft.com/office/drawing/2014/chart" uri="{C3380CC4-5D6E-409C-BE32-E72D297353CC}">
              <c16:uniqueId val="{00000000-55C4-460A-8005-707D513CA3A2}"/>
            </c:ext>
          </c:extLst>
        </c:ser>
        <c:dLbls>
          <c:showLegendKey val="0"/>
          <c:showVal val="0"/>
          <c:showCatName val="0"/>
          <c:showSerName val="0"/>
          <c:showPercent val="0"/>
          <c:showBubbleSize val="0"/>
        </c:dLbls>
        <c:gapWidth val="150"/>
        <c:axId val="66621824"/>
        <c:axId val="666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xmlns:c16r2="http://schemas.microsoft.com/office/drawing/2015/06/chart">
            <c:ext xmlns:c16="http://schemas.microsoft.com/office/drawing/2014/chart" uri="{C3380CC4-5D6E-409C-BE32-E72D297353CC}">
              <c16:uniqueId val="{00000001-55C4-460A-8005-707D513CA3A2}"/>
            </c:ext>
          </c:extLst>
        </c:ser>
        <c:dLbls>
          <c:showLegendKey val="0"/>
          <c:showVal val="0"/>
          <c:showCatName val="0"/>
          <c:showSerName val="0"/>
          <c:showPercent val="0"/>
          <c:showBubbleSize val="0"/>
        </c:dLbls>
        <c:marker val="1"/>
        <c:smooth val="0"/>
        <c:axId val="66621824"/>
        <c:axId val="66623744"/>
      </c:lineChart>
      <c:dateAx>
        <c:axId val="66621824"/>
        <c:scaling>
          <c:orientation val="minMax"/>
        </c:scaling>
        <c:delete val="1"/>
        <c:axPos val="b"/>
        <c:numFmt formatCode="&quot;H&quot;yy" sourceLinked="1"/>
        <c:majorTickMark val="none"/>
        <c:minorTickMark val="none"/>
        <c:tickLblPos val="none"/>
        <c:crossAx val="66623744"/>
        <c:crosses val="autoZero"/>
        <c:auto val="1"/>
        <c:lblOffset val="100"/>
        <c:baseTimeUnit val="years"/>
      </c:dateAx>
      <c:valAx>
        <c:axId val="66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74.97</c:v>
                </c:pt>
                <c:pt idx="1">
                  <c:v>74.260000000000005</c:v>
                </c:pt>
                <c:pt idx="2">
                  <c:v>77.08</c:v>
                </c:pt>
                <c:pt idx="3">
                  <c:v>83.54</c:v>
                </c:pt>
                <c:pt idx="4">
                  <c:v>81.349999999999994</c:v>
                </c:pt>
              </c:numCache>
            </c:numRef>
          </c:val>
          <c:extLst xmlns:c16r2="http://schemas.microsoft.com/office/drawing/2015/06/chart">
            <c:ext xmlns:c16="http://schemas.microsoft.com/office/drawing/2014/chart" uri="{C3380CC4-5D6E-409C-BE32-E72D297353CC}">
              <c16:uniqueId val="{00000000-6AA4-4A9C-9D28-117F17BAE15B}"/>
            </c:ext>
          </c:extLst>
        </c:ser>
        <c:dLbls>
          <c:showLegendKey val="0"/>
          <c:showVal val="0"/>
          <c:showCatName val="0"/>
          <c:showSerName val="0"/>
          <c:showPercent val="0"/>
          <c:showBubbleSize val="0"/>
        </c:dLbls>
        <c:gapWidth val="150"/>
        <c:axId val="66679552"/>
        <c:axId val="666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xmlns:c16r2="http://schemas.microsoft.com/office/drawing/2015/06/chart">
            <c:ext xmlns:c16="http://schemas.microsoft.com/office/drawing/2014/chart" uri="{C3380CC4-5D6E-409C-BE32-E72D297353CC}">
              <c16:uniqueId val="{00000001-6AA4-4A9C-9D28-117F17BAE15B}"/>
            </c:ext>
          </c:extLst>
        </c:ser>
        <c:dLbls>
          <c:showLegendKey val="0"/>
          <c:showVal val="0"/>
          <c:showCatName val="0"/>
          <c:showSerName val="0"/>
          <c:showPercent val="0"/>
          <c:showBubbleSize val="0"/>
        </c:dLbls>
        <c:marker val="1"/>
        <c:smooth val="0"/>
        <c:axId val="66679552"/>
        <c:axId val="66681472"/>
      </c:lineChart>
      <c:dateAx>
        <c:axId val="66679552"/>
        <c:scaling>
          <c:orientation val="minMax"/>
        </c:scaling>
        <c:delete val="1"/>
        <c:axPos val="b"/>
        <c:numFmt formatCode="&quot;H&quot;yy" sourceLinked="1"/>
        <c:majorTickMark val="none"/>
        <c:minorTickMark val="none"/>
        <c:tickLblPos val="none"/>
        <c:crossAx val="66681472"/>
        <c:crosses val="autoZero"/>
        <c:auto val="1"/>
        <c:lblOffset val="100"/>
        <c:baseTimeUnit val="years"/>
      </c:dateAx>
      <c:valAx>
        <c:axId val="666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107.68</c:v>
                </c:pt>
                <c:pt idx="1">
                  <c:v>108.78</c:v>
                </c:pt>
                <c:pt idx="2">
                  <c:v>108.02</c:v>
                </c:pt>
                <c:pt idx="3">
                  <c:v>109.63</c:v>
                </c:pt>
                <c:pt idx="4">
                  <c:v>109.48</c:v>
                </c:pt>
              </c:numCache>
            </c:numRef>
          </c:val>
          <c:extLst xmlns:c16r2="http://schemas.microsoft.com/office/drawing/2015/06/chart">
            <c:ext xmlns:c16="http://schemas.microsoft.com/office/drawing/2014/chart" uri="{C3380CC4-5D6E-409C-BE32-E72D297353CC}">
              <c16:uniqueId val="{00000000-BBC2-4BA9-A9C9-A14FD2E6C9AF}"/>
            </c:ext>
          </c:extLst>
        </c:ser>
        <c:dLbls>
          <c:showLegendKey val="0"/>
          <c:showVal val="0"/>
          <c:showCatName val="0"/>
          <c:showSerName val="0"/>
          <c:showPercent val="0"/>
          <c:showBubbleSize val="0"/>
        </c:dLbls>
        <c:gapWidth val="150"/>
        <c:axId val="66331776"/>
        <c:axId val="663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xmlns:c16r2="http://schemas.microsoft.com/office/drawing/2015/06/chart">
            <c:ext xmlns:c16="http://schemas.microsoft.com/office/drawing/2014/chart" uri="{C3380CC4-5D6E-409C-BE32-E72D297353CC}">
              <c16:uniqueId val="{00000001-BBC2-4BA9-A9C9-A14FD2E6C9AF}"/>
            </c:ext>
          </c:extLst>
        </c:ser>
        <c:dLbls>
          <c:showLegendKey val="0"/>
          <c:showVal val="0"/>
          <c:showCatName val="0"/>
          <c:showSerName val="0"/>
          <c:showPercent val="0"/>
          <c:showBubbleSize val="0"/>
        </c:dLbls>
        <c:marker val="1"/>
        <c:smooth val="0"/>
        <c:axId val="66331776"/>
        <c:axId val="66333696"/>
      </c:lineChart>
      <c:dateAx>
        <c:axId val="66331776"/>
        <c:scaling>
          <c:orientation val="minMax"/>
        </c:scaling>
        <c:delete val="1"/>
        <c:axPos val="b"/>
        <c:numFmt formatCode="&quot;H&quot;yy" sourceLinked="1"/>
        <c:majorTickMark val="none"/>
        <c:minorTickMark val="none"/>
        <c:tickLblPos val="none"/>
        <c:crossAx val="66333696"/>
        <c:crosses val="autoZero"/>
        <c:auto val="1"/>
        <c:lblOffset val="100"/>
        <c:baseTimeUnit val="years"/>
      </c:dateAx>
      <c:valAx>
        <c:axId val="6633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58.2</c:v>
                </c:pt>
                <c:pt idx="1">
                  <c:v>60.27</c:v>
                </c:pt>
                <c:pt idx="2">
                  <c:v>62.37</c:v>
                </c:pt>
                <c:pt idx="3">
                  <c:v>64.22</c:v>
                </c:pt>
                <c:pt idx="4">
                  <c:v>65.66</c:v>
                </c:pt>
              </c:numCache>
            </c:numRef>
          </c:val>
          <c:extLst xmlns:c16r2="http://schemas.microsoft.com/office/drawing/2015/06/chart">
            <c:ext xmlns:c16="http://schemas.microsoft.com/office/drawing/2014/chart" uri="{C3380CC4-5D6E-409C-BE32-E72D297353CC}">
              <c16:uniqueId val="{00000000-2926-47C3-944B-D645194756DC}"/>
            </c:ext>
          </c:extLst>
        </c:ser>
        <c:dLbls>
          <c:showLegendKey val="0"/>
          <c:showVal val="0"/>
          <c:showCatName val="0"/>
          <c:showSerName val="0"/>
          <c:showPercent val="0"/>
          <c:showBubbleSize val="0"/>
        </c:dLbls>
        <c:gapWidth val="150"/>
        <c:axId val="66352640"/>
        <c:axId val="663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xmlns:c16r2="http://schemas.microsoft.com/office/drawing/2015/06/chart">
            <c:ext xmlns:c16="http://schemas.microsoft.com/office/drawing/2014/chart" uri="{C3380CC4-5D6E-409C-BE32-E72D297353CC}">
              <c16:uniqueId val="{00000001-2926-47C3-944B-D645194756DC}"/>
            </c:ext>
          </c:extLst>
        </c:ser>
        <c:dLbls>
          <c:showLegendKey val="0"/>
          <c:showVal val="0"/>
          <c:showCatName val="0"/>
          <c:showSerName val="0"/>
          <c:showPercent val="0"/>
          <c:showBubbleSize val="0"/>
        </c:dLbls>
        <c:marker val="1"/>
        <c:smooth val="0"/>
        <c:axId val="66352640"/>
        <c:axId val="66354560"/>
      </c:lineChart>
      <c:dateAx>
        <c:axId val="66352640"/>
        <c:scaling>
          <c:orientation val="minMax"/>
        </c:scaling>
        <c:delete val="1"/>
        <c:axPos val="b"/>
        <c:numFmt formatCode="&quot;H&quot;yy" sourceLinked="1"/>
        <c:majorTickMark val="none"/>
        <c:minorTickMark val="none"/>
        <c:tickLblPos val="none"/>
        <c:crossAx val="66354560"/>
        <c:crosses val="autoZero"/>
        <c:auto val="1"/>
        <c:lblOffset val="100"/>
        <c:baseTimeUnit val="years"/>
      </c:dateAx>
      <c:valAx>
        <c:axId val="663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11.36</c:v>
                </c:pt>
                <c:pt idx="1">
                  <c:v>11.36</c:v>
                </c:pt>
                <c:pt idx="2">
                  <c:v>11.36</c:v>
                </c:pt>
                <c:pt idx="3">
                  <c:v>11.32</c:v>
                </c:pt>
                <c:pt idx="4">
                  <c:v>11.32</c:v>
                </c:pt>
              </c:numCache>
            </c:numRef>
          </c:val>
          <c:extLst xmlns:c16r2="http://schemas.microsoft.com/office/drawing/2015/06/chart">
            <c:ext xmlns:c16="http://schemas.microsoft.com/office/drawing/2014/chart" uri="{C3380CC4-5D6E-409C-BE32-E72D297353CC}">
              <c16:uniqueId val="{00000000-8C5C-481F-970C-68B829A9D6D9}"/>
            </c:ext>
          </c:extLst>
        </c:ser>
        <c:dLbls>
          <c:showLegendKey val="0"/>
          <c:showVal val="0"/>
          <c:showCatName val="0"/>
          <c:showSerName val="0"/>
          <c:showPercent val="0"/>
          <c:showBubbleSize val="0"/>
        </c:dLbls>
        <c:gapWidth val="150"/>
        <c:axId val="66381696"/>
        <c:axId val="664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xmlns:c16r2="http://schemas.microsoft.com/office/drawing/2015/06/chart">
            <c:ext xmlns:c16="http://schemas.microsoft.com/office/drawing/2014/chart" uri="{C3380CC4-5D6E-409C-BE32-E72D297353CC}">
              <c16:uniqueId val="{00000001-8C5C-481F-970C-68B829A9D6D9}"/>
            </c:ext>
          </c:extLst>
        </c:ser>
        <c:dLbls>
          <c:showLegendKey val="0"/>
          <c:showVal val="0"/>
          <c:showCatName val="0"/>
          <c:showSerName val="0"/>
          <c:showPercent val="0"/>
          <c:showBubbleSize val="0"/>
        </c:dLbls>
        <c:marker val="1"/>
        <c:smooth val="0"/>
        <c:axId val="66381696"/>
        <c:axId val="66400256"/>
      </c:lineChart>
      <c:dateAx>
        <c:axId val="66381696"/>
        <c:scaling>
          <c:orientation val="minMax"/>
        </c:scaling>
        <c:delete val="1"/>
        <c:axPos val="b"/>
        <c:numFmt formatCode="&quot;H&quot;yy" sourceLinked="1"/>
        <c:majorTickMark val="none"/>
        <c:minorTickMark val="none"/>
        <c:tickLblPos val="none"/>
        <c:crossAx val="66400256"/>
        <c:crosses val="autoZero"/>
        <c:auto val="1"/>
        <c:lblOffset val="100"/>
        <c:baseTimeUnit val="years"/>
      </c:dateAx>
      <c:valAx>
        <c:axId val="664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01-45BC-8287-716B8DDC0EF6}"/>
            </c:ext>
          </c:extLst>
        </c:ser>
        <c:dLbls>
          <c:showLegendKey val="0"/>
          <c:showVal val="0"/>
          <c:showCatName val="0"/>
          <c:showSerName val="0"/>
          <c:showPercent val="0"/>
          <c:showBubbleSize val="0"/>
        </c:dLbls>
        <c:gapWidth val="150"/>
        <c:axId val="66418944"/>
        <c:axId val="664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xmlns:c16r2="http://schemas.microsoft.com/office/drawing/2015/06/chart">
            <c:ext xmlns:c16="http://schemas.microsoft.com/office/drawing/2014/chart" uri="{C3380CC4-5D6E-409C-BE32-E72D297353CC}">
              <c16:uniqueId val="{00000001-E401-45BC-8287-716B8DDC0EF6}"/>
            </c:ext>
          </c:extLst>
        </c:ser>
        <c:dLbls>
          <c:showLegendKey val="0"/>
          <c:showVal val="0"/>
          <c:showCatName val="0"/>
          <c:showSerName val="0"/>
          <c:showPercent val="0"/>
          <c:showBubbleSize val="0"/>
        </c:dLbls>
        <c:marker val="1"/>
        <c:smooth val="0"/>
        <c:axId val="66418944"/>
        <c:axId val="66421120"/>
      </c:lineChart>
      <c:dateAx>
        <c:axId val="66418944"/>
        <c:scaling>
          <c:orientation val="minMax"/>
        </c:scaling>
        <c:delete val="1"/>
        <c:axPos val="b"/>
        <c:numFmt formatCode="&quot;H&quot;yy" sourceLinked="1"/>
        <c:majorTickMark val="none"/>
        <c:minorTickMark val="none"/>
        <c:tickLblPos val="none"/>
        <c:crossAx val="66421120"/>
        <c:crosses val="autoZero"/>
        <c:auto val="1"/>
        <c:lblOffset val="100"/>
        <c:baseTimeUnit val="years"/>
      </c:dateAx>
      <c:valAx>
        <c:axId val="6642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111.25</c:v>
                </c:pt>
                <c:pt idx="1">
                  <c:v>83.97</c:v>
                </c:pt>
                <c:pt idx="2">
                  <c:v>85.46</c:v>
                </c:pt>
                <c:pt idx="3">
                  <c:v>91.22</c:v>
                </c:pt>
                <c:pt idx="4">
                  <c:v>112.34</c:v>
                </c:pt>
              </c:numCache>
            </c:numRef>
          </c:val>
          <c:extLst xmlns:c16r2="http://schemas.microsoft.com/office/drawing/2015/06/chart">
            <c:ext xmlns:c16="http://schemas.microsoft.com/office/drawing/2014/chart" uri="{C3380CC4-5D6E-409C-BE32-E72D297353CC}">
              <c16:uniqueId val="{00000000-DC87-467A-B67B-32B076192F36}"/>
            </c:ext>
          </c:extLst>
        </c:ser>
        <c:dLbls>
          <c:showLegendKey val="0"/>
          <c:showVal val="0"/>
          <c:showCatName val="0"/>
          <c:showSerName val="0"/>
          <c:showPercent val="0"/>
          <c:showBubbleSize val="0"/>
        </c:dLbls>
        <c:gapWidth val="150"/>
        <c:axId val="66441984"/>
        <c:axId val="664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xmlns:c16r2="http://schemas.microsoft.com/office/drawing/2015/06/chart">
            <c:ext xmlns:c16="http://schemas.microsoft.com/office/drawing/2014/chart" uri="{C3380CC4-5D6E-409C-BE32-E72D297353CC}">
              <c16:uniqueId val="{00000001-DC87-467A-B67B-32B076192F36}"/>
            </c:ext>
          </c:extLst>
        </c:ser>
        <c:dLbls>
          <c:showLegendKey val="0"/>
          <c:showVal val="0"/>
          <c:showCatName val="0"/>
          <c:showSerName val="0"/>
          <c:showPercent val="0"/>
          <c:showBubbleSize val="0"/>
        </c:dLbls>
        <c:marker val="1"/>
        <c:smooth val="0"/>
        <c:axId val="66441984"/>
        <c:axId val="66443904"/>
      </c:lineChart>
      <c:dateAx>
        <c:axId val="66441984"/>
        <c:scaling>
          <c:orientation val="minMax"/>
        </c:scaling>
        <c:delete val="1"/>
        <c:axPos val="b"/>
        <c:numFmt formatCode="&quot;H&quot;yy" sourceLinked="1"/>
        <c:majorTickMark val="none"/>
        <c:minorTickMark val="none"/>
        <c:tickLblPos val="none"/>
        <c:crossAx val="66443904"/>
        <c:crosses val="autoZero"/>
        <c:auto val="1"/>
        <c:lblOffset val="100"/>
        <c:baseTimeUnit val="years"/>
      </c:dateAx>
      <c:valAx>
        <c:axId val="6644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450.12</c:v>
                </c:pt>
                <c:pt idx="1">
                  <c:v>400.55</c:v>
                </c:pt>
                <c:pt idx="2">
                  <c:v>412.37</c:v>
                </c:pt>
                <c:pt idx="3">
                  <c:v>417.94</c:v>
                </c:pt>
                <c:pt idx="4">
                  <c:v>377.22</c:v>
                </c:pt>
              </c:numCache>
            </c:numRef>
          </c:val>
          <c:extLst xmlns:c16r2="http://schemas.microsoft.com/office/drawing/2015/06/chart">
            <c:ext xmlns:c16="http://schemas.microsoft.com/office/drawing/2014/chart" uri="{C3380CC4-5D6E-409C-BE32-E72D297353CC}">
              <c16:uniqueId val="{00000000-132A-488F-B4C8-56CB06D37530}"/>
            </c:ext>
          </c:extLst>
        </c:ser>
        <c:dLbls>
          <c:showLegendKey val="0"/>
          <c:showVal val="0"/>
          <c:showCatName val="0"/>
          <c:showSerName val="0"/>
          <c:showPercent val="0"/>
          <c:showBubbleSize val="0"/>
        </c:dLbls>
        <c:gapWidth val="150"/>
        <c:axId val="66507904"/>
        <c:axId val="665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xmlns:c16r2="http://schemas.microsoft.com/office/drawing/2015/06/chart">
            <c:ext xmlns:c16="http://schemas.microsoft.com/office/drawing/2014/chart" uri="{C3380CC4-5D6E-409C-BE32-E72D297353CC}">
              <c16:uniqueId val="{00000001-132A-488F-B4C8-56CB06D37530}"/>
            </c:ext>
          </c:extLst>
        </c:ser>
        <c:dLbls>
          <c:showLegendKey val="0"/>
          <c:showVal val="0"/>
          <c:showCatName val="0"/>
          <c:showSerName val="0"/>
          <c:showPercent val="0"/>
          <c:showBubbleSize val="0"/>
        </c:dLbls>
        <c:marker val="1"/>
        <c:smooth val="0"/>
        <c:axId val="66507904"/>
        <c:axId val="66509824"/>
      </c:lineChart>
      <c:dateAx>
        <c:axId val="66507904"/>
        <c:scaling>
          <c:orientation val="minMax"/>
        </c:scaling>
        <c:delete val="1"/>
        <c:axPos val="b"/>
        <c:numFmt formatCode="&quot;H&quot;yy" sourceLinked="1"/>
        <c:majorTickMark val="none"/>
        <c:minorTickMark val="none"/>
        <c:tickLblPos val="none"/>
        <c:crossAx val="66509824"/>
        <c:crosses val="autoZero"/>
        <c:auto val="1"/>
        <c:lblOffset val="100"/>
        <c:baseTimeUnit val="years"/>
      </c:dateAx>
      <c:valAx>
        <c:axId val="6650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5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108.27</c:v>
                </c:pt>
                <c:pt idx="1">
                  <c:v>109.36</c:v>
                </c:pt>
                <c:pt idx="2">
                  <c:v>96.57</c:v>
                </c:pt>
                <c:pt idx="3">
                  <c:v>89.99</c:v>
                </c:pt>
                <c:pt idx="4">
                  <c:v>97.44</c:v>
                </c:pt>
              </c:numCache>
            </c:numRef>
          </c:val>
          <c:extLst xmlns:c16r2="http://schemas.microsoft.com/office/drawing/2015/06/chart">
            <c:ext xmlns:c16="http://schemas.microsoft.com/office/drawing/2014/chart" uri="{C3380CC4-5D6E-409C-BE32-E72D297353CC}">
              <c16:uniqueId val="{00000000-7352-4F95-ACC8-8C1395A338C8}"/>
            </c:ext>
          </c:extLst>
        </c:ser>
        <c:dLbls>
          <c:showLegendKey val="0"/>
          <c:showVal val="0"/>
          <c:showCatName val="0"/>
          <c:showSerName val="0"/>
          <c:showPercent val="0"/>
          <c:showBubbleSize val="0"/>
        </c:dLbls>
        <c:gapWidth val="150"/>
        <c:axId val="66518400"/>
        <c:axId val="665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xmlns:c16r2="http://schemas.microsoft.com/office/drawing/2015/06/chart">
            <c:ext xmlns:c16="http://schemas.microsoft.com/office/drawing/2014/chart" uri="{C3380CC4-5D6E-409C-BE32-E72D297353CC}">
              <c16:uniqueId val="{00000001-7352-4F95-ACC8-8C1395A338C8}"/>
            </c:ext>
          </c:extLst>
        </c:ser>
        <c:dLbls>
          <c:showLegendKey val="0"/>
          <c:showVal val="0"/>
          <c:showCatName val="0"/>
          <c:showSerName val="0"/>
          <c:showPercent val="0"/>
          <c:showBubbleSize val="0"/>
        </c:dLbls>
        <c:marker val="1"/>
        <c:smooth val="0"/>
        <c:axId val="66518400"/>
        <c:axId val="66532864"/>
      </c:lineChart>
      <c:dateAx>
        <c:axId val="66518400"/>
        <c:scaling>
          <c:orientation val="minMax"/>
        </c:scaling>
        <c:delete val="1"/>
        <c:axPos val="b"/>
        <c:numFmt formatCode="&quot;H&quot;yy" sourceLinked="1"/>
        <c:majorTickMark val="none"/>
        <c:minorTickMark val="none"/>
        <c:tickLblPos val="none"/>
        <c:crossAx val="66532864"/>
        <c:crosses val="autoZero"/>
        <c:auto val="1"/>
        <c:lblOffset val="100"/>
        <c:baseTimeUnit val="years"/>
      </c:dateAx>
      <c:valAx>
        <c:axId val="665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210.94</c:v>
                </c:pt>
                <c:pt idx="1">
                  <c:v>207.6</c:v>
                </c:pt>
                <c:pt idx="2">
                  <c:v>209.26</c:v>
                </c:pt>
                <c:pt idx="3">
                  <c:v>210.16</c:v>
                </c:pt>
                <c:pt idx="4">
                  <c:v>212.15</c:v>
                </c:pt>
              </c:numCache>
            </c:numRef>
          </c:val>
          <c:extLst xmlns:c16r2="http://schemas.microsoft.com/office/drawing/2015/06/chart">
            <c:ext xmlns:c16="http://schemas.microsoft.com/office/drawing/2014/chart" uri="{C3380CC4-5D6E-409C-BE32-E72D297353CC}">
              <c16:uniqueId val="{00000000-B8BB-4FDD-88F7-F72523C67D4D}"/>
            </c:ext>
          </c:extLst>
        </c:ser>
        <c:dLbls>
          <c:showLegendKey val="0"/>
          <c:showVal val="0"/>
          <c:showCatName val="0"/>
          <c:showSerName val="0"/>
          <c:showPercent val="0"/>
          <c:showBubbleSize val="0"/>
        </c:dLbls>
        <c:gapWidth val="150"/>
        <c:axId val="66576384"/>
        <c:axId val="665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xmlns:c16r2="http://schemas.microsoft.com/office/drawing/2015/06/chart">
            <c:ext xmlns:c16="http://schemas.microsoft.com/office/drawing/2014/chart" uri="{C3380CC4-5D6E-409C-BE32-E72D297353CC}">
              <c16:uniqueId val="{00000001-B8BB-4FDD-88F7-F72523C67D4D}"/>
            </c:ext>
          </c:extLst>
        </c:ser>
        <c:dLbls>
          <c:showLegendKey val="0"/>
          <c:showVal val="0"/>
          <c:showCatName val="0"/>
          <c:showSerName val="0"/>
          <c:showPercent val="0"/>
          <c:showBubbleSize val="0"/>
        </c:dLbls>
        <c:marker val="1"/>
        <c:smooth val="0"/>
        <c:axId val="66576384"/>
        <c:axId val="66578304"/>
      </c:lineChart>
      <c:dateAx>
        <c:axId val="66576384"/>
        <c:scaling>
          <c:orientation val="minMax"/>
        </c:scaling>
        <c:delete val="1"/>
        <c:axPos val="b"/>
        <c:numFmt formatCode="&quot;H&quot;yy" sourceLinked="1"/>
        <c:majorTickMark val="none"/>
        <c:minorTickMark val="none"/>
        <c:tickLblPos val="none"/>
        <c:crossAx val="66578304"/>
        <c:crosses val="autoZero"/>
        <c:auto val="1"/>
        <c:lblOffset val="100"/>
        <c:baseTimeUnit val="years"/>
      </c:dateAx>
      <c:valAx>
        <c:axId val="665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増毛町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3853</v>
      </c>
      <c r="AM8" s="45"/>
      <c r="AN8" s="45"/>
      <c r="AO8" s="45"/>
      <c r="AP8" s="45"/>
      <c r="AQ8" s="45"/>
      <c r="AR8" s="45"/>
      <c r="AS8" s="45"/>
      <c r="AT8" s="46">
        <f>データ!$S$6</f>
        <v>369.72</v>
      </c>
      <c r="AU8" s="47"/>
      <c r="AV8" s="47"/>
      <c r="AW8" s="47"/>
      <c r="AX8" s="47"/>
      <c r="AY8" s="47"/>
      <c r="AZ8" s="47"/>
      <c r="BA8" s="47"/>
      <c r="BB8" s="48">
        <f>データ!$T$6</f>
        <v>10.42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59.87</v>
      </c>
      <c r="J10" s="47"/>
      <c r="K10" s="47"/>
      <c r="L10" s="47"/>
      <c r="M10" s="47"/>
      <c r="N10" s="47"/>
      <c r="O10" s="81"/>
      <c r="P10" s="48">
        <f>データ!$P$6</f>
        <v>86.71</v>
      </c>
      <c r="Q10" s="48"/>
      <c r="R10" s="48"/>
      <c r="S10" s="48"/>
      <c r="T10" s="48"/>
      <c r="U10" s="48"/>
      <c r="V10" s="48"/>
      <c r="W10" s="45">
        <f>データ!$Q$6</f>
        <v>5360</v>
      </c>
      <c r="X10" s="45"/>
      <c r="Y10" s="45"/>
      <c r="Z10" s="45"/>
      <c r="AA10" s="45"/>
      <c r="AB10" s="45"/>
      <c r="AC10" s="45"/>
      <c r="AD10" s="2"/>
      <c r="AE10" s="2"/>
      <c r="AF10" s="2"/>
      <c r="AG10" s="2"/>
      <c r="AH10" s="2"/>
      <c r="AI10" s="2"/>
      <c r="AJ10" s="2"/>
      <c r="AK10" s="2"/>
      <c r="AL10" s="45">
        <f>データ!$U$6</f>
        <v>3313</v>
      </c>
      <c r="AM10" s="45"/>
      <c r="AN10" s="45"/>
      <c r="AO10" s="45"/>
      <c r="AP10" s="45"/>
      <c r="AQ10" s="45"/>
      <c r="AR10" s="45"/>
      <c r="AS10" s="45"/>
      <c r="AT10" s="46">
        <f>データ!$V$6</f>
        <v>13</v>
      </c>
      <c r="AU10" s="47"/>
      <c r="AV10" s="47"/>
      <c r="AW10" s="47"/>
      <c r="AX10" s="47"/>
      <c r="AY10" s="47"/>
      <c r="AZ10" s="47"/>
      <c r="BA10" s="47"/>
      <c r="BB10" s="48">
        <f>データ!$W$6</f>
        <v>254.85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84GofwXv/F3r9u6+f5c6Nr7jGlx51+T3a7R5Spa8cVenmdNhpvf925Ki54P80pzT+2gvxLvrIKD1vjQ3eOQ7+g==" saltValue="UxGGcoT93CKy8NgR2sHV5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14818</v>
      </c>
      <c r="D6" s="20">
        <f t="shared" si="3"/>
        <v>46</v>
      </c>
      <c r="E6" s="20">
        <f t="shared" si="3"/>
        <v>1</v>
      </c>
      <c r="F6" s="20">
        <f t="shared" si="3"/>
        <v>0</v>
      </c>
      <c r="G6" s="20">
        <f t="shared" si="3"/>
        <v>1</v>
      </c>
      <c r="H6" s="20" t="str">
        <f t="shared" si="3"/>
        <v>北海道　増毛町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59.87</v>
      </c>
      <c r="P6" s="21">
        <f t="shared" si="3"/>
        <v>86.71</v>
      </c>
      <c r="Q6" s="21">
        <f t="shared" si="3"/>
        <v>5360</v>
      </c>
      <c r="R6" s="21">
        <f t="shared" si="3"/>
        <v>3853</v>
      </c>
      <c r="S6" s="21">
        <f t="shared" si="3"/>
        <v>369.72</v>
      </c>
      <c r="T6" s="21">
        <f t="shared" si="3"/>
        <v>10.42</v>
      </c>
      <c r="U6" s="21">
        <f t="shared" si="3"/>
        <v>3313</v>
      </c>
      <c r="V6" s="21">
        <f t="shared" si="3"/>
        <v>13</v>
      </c>
      <c r="W6" s="21">
        <f t="shared" si="3"/>
        <v>254.85</v>
      </c>
      <c r="X6" s="22">
        <f>IF(X7="",NA(),X7)</f>
        <v>107.68</v>
      </c>
      <c r="Y6" s="22">
        <f t="shared" ref="Y6:AG6" si="4">IF(Y7="",NA(),Y7)</f>
        <v>108.78</v>
      </c>
      <c r="Z6" s="22">
        <f t="shared" si="4"/>
        <v>108.02</v>
      </c>
      <c r="AA6" s="22">
        <f t="shared" si="4"/>
        <v>109.63</v>
      </c>
      <c r="AB6" s="22">
        <f t="shared" si="4"/>
        <v>109.48</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111.25</v>
      </c>
      <c r="AU6" s="22">
        <f t="shared" ref="AU6:BC6" si="6">IF(AU7="",NA(),AU7)</f>
        <v>83.97</v>
      </c>
      <c r="AV6" s="22">
        <f t="shared" si="6"/>
        <v>85.46</v>
      </c>
      <c r="AW6" s="22">
        <f t="shared" si="6"/>
        <v>91.22</v>
      </c>
      <c r="AX6" s="22">
        <f t="shared" si="6"/>
        <v>112.34</v>
      </c>
      <c r="AY6" s="22">
        <f t="shared" si="6"/>
        <v>450.54</v>
      </c>
      <c r="AZ6" s="22">
        <f t="shared" si="6"/>
        <v>348.88</v>
      </c>
      <c r="BA6" s="22">
        <f t="shared" si="6"/>
        <v>381.07</v>
      </c>
      <c r="BB6" s="22">
        <f t="shared" si="6"/>
        <v>367.4</v>
      </c>
      <c r="BC6" s="22">
        <f t="shared" si="6"/>
        <v>345.42</v>
      </c>
      <c r="BD6" s="21" t="str">
        <f>IF(BD7="","",IF(BD7="-","【-】","【"&amp;SUBSTITUTE(TEXT(BD7,"#,##0.00"),"-","△")&amp;"】"))</f>
        <v>【252.29】</v>
      </c>
      <c r="BE6" s="22">
        <f>IF(BE7="",NA(),BE7)</f>
        <v>450.12</v>
      </c>
      <c r="BF6" s="22">
        <f t="shared" ref="BF6:BN6" si="7">IF(BF7="",NA(),BF7)</f>
        <v>400.55</v>
      </c>
      <c r="BG6" s="22">
        <f t="shared" si="7"/>
        <v>412.37</v>
      </c>
      <c r="BH6" s="22">
        <f t="shared" si="7"/>
        <v>417.94</v>
      </c>
      <c r="BI6" s="22">
        <f t="shared" si="7"/>
        <v>377.22</v>
      </c>
      <c r="BJ6" s="22">
        <f t="shared" si="7"/>
        <v>496.56</v>
      </c>
      <c r="BK6" s="22">
        <f t="shared" si="7"/>
        <v>540.38</v>
      </c>
      <c r="BL6" s="22">
        <f t="shared" si="7"/>
        <v>556.47</v>
      </c>
      <c r="BM6" s="22">
        <f t="shared" si="7"/>
        <v>564.99</v>
      </c>
      <c r="BN6" s="22">
        <f t="shared" si="7"/>
        <v>631.39</v>
      </c>
      <c r="BO6" s="21" t="str">
        <f>IF(BO7="","",IF(BO7="-","【-】","【"&amp;SUBSTITUTE(TEXT(BO7,"#,##0.00"),"-","△")&amp;"】"))</f>
        <v>【268.07】</v>
      </c>
      <c r="BP6" s="22">
        <f>IF(BP7="",NA(),BP7)</f>
        <v>108.27</v>
      </c>
      <c r="BQ6" s="22">
        <f t="shared" ref="BQ6:BY6" si="8">IF(BQ7="",NA(),BQ7)</f>
        <v>109.36</v>
      </c>
      <c r="BR6" s="22">
        <f t="shared" si="8"/>
        <v>96.57</v>
      </c>
      <c r="BS6" s="22">
        <f t="shared" si="8"/>
        <v>89.99</v>
      </c>
      <c r="BT6" s="22">
        <f t="shared" si="8"/>
        <v>97.44</v>
      </c>
      <c r="BU6" s="22">
        <f t="shared" si="8"/>
        <v>84.9</v>
      </c>
      <c r="BV6" s="22">
        <f t="shared" si="8"/>
        <v>83.22</v>
      </c>
      <c r="BW6" s="22">
        <f t="shared" si="8"/>
        <v>78.67</v>
      </c>
      <c r="BX6" s="22">
        <f t="shared" si="8"/>
        <v>80.56</v>
      </c>
      <c r="BY6" s="22">
        <f t="shared" si="8"/>
        <v>76.55</v>
      </c>
      <c r="BZ6" s="21" t="str">
        <f>IF(BZ7="","",IF(BZ7="-","【-】","【"&amp;SUBSTITUTE(TEXT(BZ7,"#,##0.00"),"-","△")&amp;"】"))</f>
        <v>【97.47】</v>
      </c>
      <c r="CA6" s="22">
        <f>IF(CA7="",NA(),CA7)</f>
        <v>210.94</v>
      </c>
      <c r="CB6" s="22">
        <f t="shared" ref="CB6:CJ6" si="9">IF(CB7="",NA(),CB7)</f>
        <v>207.6</v>
      </c>
      <c r="CC6" s="22">
        <f t="shared" si="9"/>
        <v>209.26</v>
      </c>
      <c r="CD6" s="22">
        <f t="shared" si="9"/>
        <v>210.16</v>
      </c>
      <c r="CE6" s="22">
        <f t="shared" si="9"/>
        <v>212.15</v>
      </c>
      <c r="CF6" s="22">
        <f t="shared" si="9"/>
        <v>231.9</v>
      </c>
      <c r="CG6" s="22">
        <f t="shared" si="9"/>
        <v>234.17</v>
      </c>
      <c r="CH6" s="22">
        <f t="shared" si="9"/>
        <v>257.95</v>
      </c>
      <c r="CI6" s="22">
        <f t="shared" si="9"/>
        <v>260.87</v>
      </c>
      <c r="CJ6" s="22">
        <f t="shared" si="9"/>
        <v>269.25</v>
      </c>
      <c r="CK6" s="21" t="str">
        <f>IF(CK7="","",IF(CK7="-","【-】","【"&amp;SUBSTITUTE(TEXT(CK7,"#,##0.00"),"-","△")&amp;"】"))</f>
        <v>【174.75】</v>
      </c>
      <c r="CL6" s="22">
        <f>IF(CL7="",NA(),CL7)</f>
        <v>41.29</v>
      </c>
      <c r="CM6" s="22">
        <f t="shared" ref="CM6:CU6" si="10">IF(CM7="",NA(),CM7)</f>
        <v>41.43</v>
      </c>
      <c r="CN6" s="22">
        <f t="shared" si="10"/>
        <v>39.630000000000003</v>
      </c>
      <c r="CO6" s="22">
        <f t="shared" si="10"/>
        <v>35.29</v>
      </c>
      <c r="CP6" s="22">
        <f t="shared" si="10"/>
        <v>34.33</v>
      </c>
      <c r="CQ6" s="22">
        <f t="shared" si="10"/>
        <v>39.61</v>
      </c>
      <c r="CR6" s="22">
        <f t="shared" si="10"/>
        <v>41.06</v>
      </c>
      <c r="CS6" s="22">
        <f t="shared" si="10"/>
        <v>39.94</v>
      </c>
      <c r="CT6" s="22">
        <f t="shared" si="10"/>
        <v>40.19</v>
      </c>
      <c r="CU6" s="22">
        <f t="shared" si="10"/>
        <v>41.14</v>
      </c>
      <c r="CV6" s="21" t="str">
        <f>IF(CV7="","",IF(CV7="-","【-】","【"&amp;SUBSTITUTE(TEXT(CV7,"#,##0.00"),"-","△")&amp;"】"))</f>
        <v>【59.97】</v>
      </c>
      <c r="CW6" s="22">
        <f>IF(CW7="",NA(),CW7)</f>
        <v>74.97</v>
      </c>
      <c r="CX6" s="22">
        <f t="shared" ref="CX6:DF6" si="11">IF(CX7="",NA(),CX7)</f>
        <v>74.260000000000005</v>
      </c>
      <c r="CY6" s="22">
        <f t="shared" si="11"/>
        <v>77.08</v>
      </c>
      <c r="CZ6" s="22">
        <f t="shared" si="11"/>
        <v>83.54</v>
      </c>
      <c r="DA6" s="22">
        <f t="shared" si="11"/>
        <v>81.349999999999994</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58.2</v>
      </c>
      <c r="DI6" s="22">
        <f t="shared" ref="DI6:DQ6" si="12">IF(DI7="",NA(),DI7)</f>
        <v>60.27</v>
      </c>
      <c r="DJ6" s="22">
        <f t="shared" si="12"/>
        <v>62.37</v>
      </c>
      <c r="DK6" s="22">
        <f t="shared" si="12"/>
        <v>64.22</v>
      </c>
      <c r="DL6" s="22">
        <f t="shared" si="12"/>
        <v>65.66</v>
      </c>
      <c r="DM6" s="22">
        <f t="shared" si="12"/>
        <v>54.09</v>
      </c>
      <c r="DN6" s="22">
        <f t="shared" si="12"/>
        <v>52.73</v>
      </c>
      <c r="DO6" s="22">
        <f t="shared" si="12"/>
        <v>53.25</v>
      </c>
      <c r="DP6" s="22">
        <f t="shared" si="12"/>
        <v>53.4</v>
      </c>
      <c r="DQ6" s="22">
        <f t="shared" si="12"/>
        <v>52.14</v>
      </c>
      <c r="DR6" s="21" t="str">
        <f>IF(DR7="","",IF(DR7="-","【-】","【"&amp;SUBSTITUTE(TEXT(DR7,"#,##0.00"),"-","△")&amp;"】"))</f>
        <v>【51.51】</v>
      </c>
      <c r="DS6" s="22">
        <f>IF(DS7="",NA(),DS7)</f>
        <v>11.36</v>
      </c>
      <c r="DT6" s="22">
        <f t="shared" ref="DT6:EB6" si="13">IF(DT7="",NA(),DT7)</f>
        <v>11.36</v>
      </c>
      <c r="DU6" s="22">
        <f t="shared" si="13"/>
        <v>11.36</v>
      </c>
      <c r="DV6" s="22">
        <f t="shared" si="13"/>
        <v>11.32</v>
      </c>
      <c r="DW6" s="22">
        <f t="shared" si="13"/>
        <v>11.32</v>
      </c>
      <c r="DX6" s="22">
        <f t="shared" si="13"/>
        <v>18.68</v>
      </c>
      <c r="DY6" s="22">
        <f t="shared" si="13"/>
        <v>19.91</v>
      </c>
      <c r="DZ6" s="22">
        <f t="shared" si="13"/>
        <v>23.02</v>
      </c>
      <c r="EA6" s="22">
        <f t="shared" si="13"/>
        <v>21.86</v>
      </c>
      <c r="EB6" s="22">
        <f t="shared" si="13"/>
        <v>21.01</v>
      </c>
      <c r="EC6" s="21" t="str">
        <f>IF(EC7="","",IF(EC7="-","【-】","【"&amp;SUBSTITUTE(TEXT(EC7,"#,##0.00"),"-","△")&amp;"】"))</f>
        <v>【23.75】</v>
      </c>
      <c r="ED6" s="21">
        <f>IF(ED7="",NA(),ED7)</f>
        <v>0</v>
      </c>
      <c r="EE6" s="21">
        <f t="shared" ref="EE6:EM6" si="14">IF(EE7="",NA(),EE7)</f>
        <v>0</v>
      </c>
      <c r="EF6" s="21">
        <f t="shared" si="14"/>
        <v>0</v>
      </c>
      <c r="EG6" s="21">
        <f t="shared" si="14"/>
        <v>0</v>
      </c>
      <c r="EH6" s="21">
        <f t="shared" si="14"/>
        <v>0</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14818</v>
      </c>
      <c r="D7" s="24">
        <v>46</v>
      </c>
      <c r="E7" s="24">
        <v>1</v>
      </c>
      <c r="F7" s="24">
        <v>0</v>
      </c>
      <c r="G7" s="24">
        <v>1</v>
      </c>
      <c r="H7" s="24" t="s">
        <v>93</v>
      </c>
      <c r="I7" s="24" t="s">
        <v>94</v>
      </c>
      <c r="J7" s="24" t="s">
        <v>95</v>
      </c>
      <c r="K7" s="24" t="s">
        <v>96</v>
      </c>
      <c r="L7" s="24" t="s">
        <v>97</v>
      </c>
      <c r="M7" s="24" t="s">
        <v>98</v>
      </c>
      <c r="N7" s="25" t="s">
        <v>99</v>
      </c>
      <c r="O7" s="25">
        <v>59.87</v>
      </c>
      <c r="P7" s="25">
        <v>86.71</v>
      </c>
      <c r="Q7" s="25">
        <v>5360</v>
      </c>
      <c r="R7" s="25">
        <v>3853</v>
      </c>
      <c r="S7" s="25">
        <v>369.72</v>
      </c>
      <c r="T7" s="25">
        <v>10.42</v>
      </c>
      <c r="U7" s="25">
        <v>3313</v>
      </c>
      <c r="V7" s="25">
        <v>13</v>
      </c>
      <c r="W7" s="25">
        <v>254.85</v>
      </c>
      <c r="X7" s="25">
        <v>107.68</v>
      </c>
      <c r="Y7" s="25">
        <v>108.78</v>
      </c>
      <c r="Z7" s="25">
        <v>108.02</v>
      </c>
      <c r="AA7" s="25">
        <v>109.63</v>
      </c>
      <c r="AB7" s="25">
        <v>109.48</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111.25</v>
      </c>
      <c r="AU7" s="25">
        <v>83.97</v>
      </c>
      <c r="AV7" s="25">
        <v>85.46</v>
      </c>
      <c r="AW7" s="25">
        <v>91.22</v>
      </c>
      <c r="AX7" s="25">
        <v>112.34</v>
      </c>
      <c r="AY7" s="25">
        <v>450.54</v>
      </c>
      <c r="AZ7" s="25">
        <v>348.88</v>
      </c>
      <c r="BA7" s="25">
        <v>381.07</v>
      </c>
      <c r="BB7" s="25">
        <v>367.4</v>
      </c>
      <c r="BC7" s="25">
        <v>345.42</v>
      </c>
      <c r="BD7" s="25">
        <v>252.29</v>
      </c>
      <c r="BE7" s="25">
        <v>450.12</v>
      </c>
      <c r="BF7" s="25">
        <v>400.55</v>
      </c>
      <c r="BG7" s="25">
        <v>412.37</v>
      </c>
      <c r="BH7" s="25">
        <v>417.94</v>
      </c>
      <c r="BI7" s="25">
        <v>377.22</v>
      </c>
      <c r="BJ7" s="25">
        <v>496.56</v>
      </c>
      <c r="BK7" s="25">
        <v>540.38</v>
      </c>
      <c r="BL7" s="25">
        <v>556.47</v>
      </c>
      <c r="BM7" s="25">
        <v>564.99</v>
      </c>
      <c r="BN7" s="25">
        <v>631.39</v>
      </c>
      <c r="BO7" s="25">
        <v>268.07</v>
      </c>
      <c r="BP7" s="25">
        <v>108.27</v>
      </c>
      <c r="BQ7" s="25">
        <v>109.36</v>
      </c>
      <c r="BR7" s="25">
        <v>96.57</v>
      </c>
      <c r="BS7" s="25">
        <v>89.99</v>
      </c>
      <c r="BT7" s="25">
        <v>97.44</v>
      </c>
      <c r="BU7" s="25">
        <v>84.9</v>
      </c>
      <c r="BV7" s="25">
        <v>83.22</v>
      </c>
      <c r="BW7" s="25">
        <v>78.67</v>
      </c>
      <c r="BX7" s="25">
        <v>80.56</v>
      </c>
      <c r="BY7" s="25">
        <v>76.55</v>
      </c>
      <c r="BZ7" s="25">
        <v>97.47</v>
      </c>
      <c r="CA7" s="25">
        <v>210.94</v>
      </c>
      <c r="CB7" s="25">
        <v>207.6</v>
      </c>
      <c r="CC7" s="25">
        <v>209.26</v>
      </c>
      <c r="CD7" s="25">
        <v>210.16</v>
      </c>
      <c r="CE7" s="25">
        <v>212.15</v>
      </c>
      <c r="CF7" s="25">
        <v>231.9</v>
      </c>
      <c r="CG7" s="25">
        <v>234.17</v>
      </c>
      <c r="CH7" s="25">
        <v>257.95</v>
      </c>
      <c r="CI7" s="25">
        <v>260.87</v>
      </c>
      <c r="CJ7" s="25">
        <v>269.25</v>
      </c>
      <c r="CK7" s="25">
        <v>174.75</v>
      </c>
      <c r="CL7" s="25">
        <v>41.29</v>
      </c>
      <c r="CM7" s="25">
        <v>41.43</v>
      </c>
      <c r="CN7" s="25">
        <v>39.630000000000003</v>
      </c>
      <c r="CO7" s="25">
        <v>35.29</v>
      </c>
      <c r="CP7" s="25">
        <v>34.33</v>
      </c>
      <c r="CQ7" s="25">
        <v>39.61</v>
      </c>
      <c r="CR7" s="25">
        <v>41.06</v>
      </c>
      <c r="CS7" s="25">
        <v>39.94</v>
      </c>
      <c r="CT7" s="25">
        <v>40.19</v>
      </c>
      <c r="CU7" s="25">
        <v>41.14</v>
      </c>
      <c r="CV7" s="25">
        <v>59.97</v>
      </c>
      <c r="CW7" s="25">
        <v>74.97</v>
      </c>
      <c r="CX7" s="25">
        <v>74.260000000000005</v>
      </c>
      <c r="CY7" s="25">
        <v>77.08</v>
      </c>
      <c r="CZ7" s="25">
        <v>83.54</v>
      </c>
      <c r="DA7" s="25">
        <v>81.349999999999994</v>
      </c>
      <c r="DB7" s="25">
        <v>72.959999999999994</v>
      </c>
      <c r="DC7" s="25">
        <v>72.42</v>
      </c>
      <c r="DD7" s="25">
        <v>69.41</v>
      </c>
      <c r="DE7" s="25">
        <v>71.52</v>
      </c>
      <c r="DF7" s="25">
        <v>70.42</v>
      </c>
      <c r="DG7" s="25">
        <v>89.76</v>
      </c>
      <c r="DH7" s="25">
        <v>58.2</v>
      </c>
      <c r="DI7" s="25">
        <v>60.27</v>
      </c>
      <c r="DJ7" s="25">
        <v>62.37</v>
      </c>
      <c r="DK7" s="25">
        <v>64.22</v>
      </c>
      <c r="DL7" s="25">
        <v>65.66</v>
      </c>
      <c r="DM7" s="25">
        <v>54.09</v>
      </c>
      <c r="DN7" s="25">
        <v>52.73</v>
      </c>
      <c r="DO7" s="25">
        <v>53.25</v>
      </c>
      <c r="DP7" s="25">
        <v>53.4</v>
      </c>
      <c r="DQ7" s="25">
        <v>52.14</v>
      </c>
      <c r="DR7" s="25">
        <v>51.51</v>
      </c>
      <c r="DS7" s="25">
        <v>11.36</v>
      </c>
      <c r="DT7" s="25">
        <v>11.36</v>
      </c>
      <c r="DU7" s="25">
        <v>11.36</v>
      </c>
      <c r="DV7" s="25">
        <v>11.32</v>
      </c>
      <c r="DW7" s="25">
        <v>11.32</v>
      </c>
      <c r="DX7" s="25">
        <v>18.68</v>
      </c>
      <c r="DY7" s="25">
        <v>19.91</v>
      </c>
      <c r="DZ7" s="25">
        <v>23.02</v>
      </c>
      <c r="EA7" s="25">
        <v>21.86</v>
      </c>
      <c r="EB7" s="25">
        <v>21.01</v>
      </c>
      <c r="EC7" s="25">
        <v>23.75</v>
      </c>
      <c r="ED7" s="25">
        <v>0</v>
      </c>
      <c r="EE7" s="25">
        <v>0</v>
      </c>
      <c r="EF7" s="25">
        <v>0</v>
      </c>
      <c r="EG7" s="25">
        <v>0</v>
      </c>
      <c r="EH7" s="25">
        <v>0</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岩田　徹</cp:lastModifiedBy>
  <dcterms:created xsi:type="dcterms:W3CDTF">2023-12-05T00:47:10Z</dcterms:created>
  <dcterms:modified xsi:type="dcterms:W3CDTF">2024-01-22T00:27:42Z</dcterms:modified>
  <cp:category/>
</cp:coreProperties>
</file>